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  <sheet xmlns:r="http://schemas.openxmlformats.org/officeDocument/2006/relationships" name="Line Item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b val="1"/>
      <color rgb="001E293B"/>
      <sz val="11"/>
    </font>
    <font>
      <name val="Calibri"/>
      <color rgb="001E293B"/>
      <sz val="10"/>
    </font>
    <font>
      <name val="Calibri"/>
      <i val="1"/>
      <color rgb="0064748B"/>
      <sz val="9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b val="1"/>
      <color rgb="0015803D"/>
      <sz val="11"/>
    </font>
    <font>
      <name val="Calibri"/>
      <b val="1"/>
      <color rgb="001E293B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06A4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0F766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3" fillId="4" borderId="1" pivotButton="0" quotePrefix="0" xfId="0"/>
    <xf numFmtId="0" fontId="4" fillId="5" borderId="1" applyAlignment="1" pivotButton="0" quotePrefix="0" xfId="0">
      <alignment horizontal="left" vertical="center"/>
    </xf>
    <xf numFmtId="0" fontId="5" fillId="0" borderId="0" pivotButton="0" quotePrefix="0" xfId="0"/>
    <xf numFmtId="0" fontId="3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6" borderId="1" pivotButton="0" quotePrefix="0" xfId="0"/>
    <xf numFmtId="164" fontId="0" fillId="5" borderId="1" pivotButton="0" quotePrefix="0" xfId="0"/>
    <xf numFmtId="164" fontId="6" fillId="2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left" vertical="center"/>
    </xf>
    <xf numFmtId="1" fontId="4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left" vertical="center"/>
    </xf>
    <xf numFmtId="1" fontId="4" fillId="6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right" vertical="center"/>
    </xf>
    <xf numFmtId="0" fontId="2" fillId="2" borderId="1" applyAlignment="1" pivotButton="0" quotePrefix="0" xfId="0">
      <alignment horizontal="right" vertical="center"/>
    </xf>
    <xf numFmtId="164" fontId="2" fillId="2" borderId="1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64" fontId="8" fillId="7" borderId="1" applyAlignment="1" pivotButton="0" quotePrefix="0" xfId="0">
      <alignment horizontal="right" vertical="center"/>
    </xf>
    <xf numFmtId="1" fontId="8" fillId="7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9" fillId="4" borderId="1" applyAlignment="1" pivotButton="0" quotePrefix="0" xfId="0">
      <alignment horizontal="right" vertical="center"/>
    </xf>
    <xf numFmtId="164" fontId="9" fillId="6" borderId="1" applyAlignment="1" pivotButton="0" quotePrefix="0" xfId="0">
      <alignment horizontal="right" vertical="center"/>
    </xf>
    <xf numFmtId="0" fontId="2" fillId="3" borderId="0" applyAlignment="1" pivotButton="0" quotePrefix="0" xfId="0">
      <alignment horizontal="left" vertical="center"/>
    </xf>
    <xf numFmtId="0" fontId="0" fillId="8" borderId="1" pivotButton="0" quotePrefix="0" xfId="0"/>
    <xf numFmtId="0" fontId="2" fillId="8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4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4" fillId="6" borderId="1" applyAlignment="1" pivotButton="0" quotePrefix="0" xfId="0">
      <alignment horizontal="left" vertical="center" wrapText="1"/>
    </xf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Line Total excl. GST by Description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'Line Items'!G1</f>
            </strRef>
          </tx>
          <spPr>
            <a:solidFill xmlns:a="http://schemas.openxmlformats.org/drawingml/2006/main">
              <a:srgbClr val="006A4E"/>
            </a:solidFill>
            <a:ln xmlns:a="http://schemas.openxmlformats.org/drawingml/2006/main">
              <a:prstDash val="solid"/>
            </a:ln>
          </spPr>
          <cat>
            <numRef>
              <f>'Line Items'!$C$2:$C$11</f>
            </numRef>
          </cat>
          <val>
            <numRef>
              <f>'Line Items'!$G$2:$G$11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Line Item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AUD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Paid vs Outstanding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5803D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006A4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'Summary'!$A$10:$A$12</f>
            </numRef>
          </cat>
          <val>
            <numRef>
              <f>'Summary'!$B$10:$B$12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13</row>
      <rowOff>0</rowOff>
    </from>
    <ext cx="504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4" customWidth="1" min="3" max="3"/>
    <col width="22" customWidth="1" min="4" max="4"/>
    <col width="26" customWidth="1" min="5" max="5"/>
  </cols>
  <sheetData>
    <row r="1" ht="36" customHeight="1">
      <c r="A1" s="1" t="inlineStr">
        <is>
          <t>TAX INVOICE</t>
        </is>
      </c>
    </row>
    <row r="2">
      <c r="A2" s="2" t="inlineStr">
        <is>
          <t>YOUR BUSINESS DETAILS</t>
        </is>
      </c>
      <c r="B2" s="3" t="n"/>
    </row>
    <row r="3">
      <c r="A3" s="4" t="inlineStr">
        <is>
          <t>Business Name</t>
        </is>
      </c>
      <c r="B3" s="5" t="inlineStr">
        <is>
          <t>Aussie Digital Co Pty Ltd</t>
        </is>
      </c>
    </row>
    <row r="4">
      <c r="A4" s="4" t="inlineStr">
        <is>
          <t>ABN</t>
        </is>
      </c>
      <c r="B4" s="5" t="inlineStr">
        <is>
          <t>12 345 678 901</t>
        </is>
      </c>
    </row>
    <row r="5">
      <c r="A5" s="4" t="inlineStr">
        <is>
          <t>Address</t>
        </is>
      </c>
      <c r="B5" s="5" t="inlineStr">
        <is>
          <t>Level 2, 88 Pitt Street, Sydney NSW 2000</t>
        </is>
      </c>
    </row>
    <row r="6">
      <c r="A6" s="4" t="inlineStr">
        <is>
          <t>Email</t>
        </is>
      </c>
      <c r="B6" s="5" t="inlineStr">
        <is>
          <t>accounts@aussiedigital.com.au</t>
        </is>
      </c>
    </row>
    <row r="7">
      <c r="A7" s="4" t="inlineStr">
        <is>
          <t>Phone</t>
        </is>
      </c>
      <c r="B7" s="5" t="inlineStr">
        <is>
          <t>02 9000 1234</t>
        </is>
      </c>
    </row>
    <row r="8"/>
    <row r="9">
      <c r="D9" s="2" t="inlineStr">
        <is>
          <t>INVOICE DETAILS</t>
        </is>
      </c>
      <c r="E9" s="3" t="n"/>
    </row>
    <row r="10">
      <c r="D10" s="4" t="inlineStr">
        <is>
          <t>Client Name</t>
        </is>
      </c>
      <c r="E10" s="5" t="inlineStr">
        <is>
          <t>Jack Wilson</t>
        </is>
      </c>
    </row>
    <row r="11">
      <c r="D11" s="4" t="inlineStr">
        <is>
          <t>Client ABN</t>
        </is>
      </c>
      <c r="E11" s="5" t="inlineStr">
        <is>
          <t>98 765 432 109</t>
        </is>
      </c>
    </row>
    <row r="12">
      <c r="D12" s="4" t="inlineStr">
        <is>
          <t>Billing Address</t>
        </is>
      </c>
      <c r="E12" s="5" t="inlineStr">
        <is>
          <t>42 George Street, Sydney NSW 2000</t>
        </is>
      </c>
    </row>
    <row r="13">
      <c r="D13" s="4" t="inlineStr">
        <is>
          <t>Invoice No</t>
        </is>
      </c>
      <c r="E13" s="5" t="inlineStr">
        <is>
          <t>INV-2026-001</t>
        </is>
      </c>
    </row>
    <row r="14">
      <c r="D14" s="4" t="inlineStr">
        <is>
          <t>Invoice Date</t>
        </is>
      </c>
      <c r="E14" s="5" t="inlineStr">
        <is>
          <t>18/06/2026</t>
        </is>
      </c>
    </row>
    <row r="15">
      <c r="D15" s="4" t="inlineStr">
        <is>
          <t>Due Date</t>
        </is>
      </c>
      <c r="E15" s="5" t="inlineStr">
        <is>
          <t>18/07/2026</t>
        </is>
      </c>
    </row>
    <row r="16">
      <c r="D16" s="4" t="inlineStr">
        <is>
          <t>Payment Terms</t>
        </is>
      </c>
      <c r="E16" s="5" t="inlineStr">
        <is>
          <t>30 days net</t>
        </is>
      </c>
    </row>
    <row r="17"/>
    <row r="18">
      <c r="A18" s="6" t="inlineStr">
        <is>
          <t>Note: Line item prices are exclusive of GST unless marked. GST is 10% as per Australian Tax Office.</t>
        </is>
      </c>
    </row>
    <row r="19">
      <c r="A19" s="2" t="inlineStr">
        <is>
          <t>PAYMENT DETAILS</t>
        </is>
      </c>
      <c r="B19" s="3" t="n"/>
    </row>
    <row r="20">
      <c r="A20" s="4" t="inlineStr">
        <is>
          <t>BSB</t>
        </is>
      </c>
      <c r="B20" s="5" t="inlineStr">
        <is>
          <t>062-000</t>
        </is>
      </c>
      <c r="D20" s="4" t="inlineStr">
        <is>
          <t>GST Applicable?</t>
        </is>
      </c>
      <c r="E20" s="5" t="inlineStr">
        <is>
          <t>Yes</t>
        </is>
      </c>
    </row>
    <row r="21">
      <c r="A21" s="4" t="inlineStr">
        <is>
          <t>Account No</t>
        </is>
      </c>
      <c r="B21" s="5" t="inlineStr">
        <is>
          <t>1234 5678</t>
        </is>
      </c>
      <c r="D21" s="4" t="inlineStr">
        <is>
          <t>Status</t>
        </is>
      </c>
      <c r="E21" s="7">
        <f>IF(TODAY()&gt;DATEVALUE(E15),"Overdue","Current")</f>
        <v/>
      </c>
    </row>
    <row r="22">
      <c r="A22" s="4" t="inlineStr">
        <is>
          <t>Account Name</t>
        </is>
      </c>
      <c r="B22" s="5" t="inlineStr">
        <is>
          <t>Aussie Digital Co Pty Ltd</t>
        </is>
      </c>
    </row>
    <row r="23"/>
    <row r="24">
      <c r="D24" s="8" t="inlineStr">
        <is>
          <t>TOTALS</t>
        </is>
      </c>
    </row>
    <row r="25">
      <c r="D25" s="9" t="inlineStr">
        <is>
          <t>Subtotal (excl. GST)</t>
        </is>
      </c>
      <c r="E25" s="10">
        <f>IFERROR(SUM('Line Items'!G2:G11),0)</f>
        <v/>
      </c>
    </row>
    <row r="26">
      <c r="D26" s="4" t="inlineStr">
        <is>
          <t>GST (10%)</t>
        </is>
      </c>
      <c r="E26" s="10">
        <f>IF(E20="Yes",E25*0.1,0)</f>
        <v/>
      </c>
    </row>
    <row r="27" ht="22" customHeight="1">
      <c r="D27" s="9" t="inlineStr">
        <is>
          <t>TOTAL</t>
        </is>
      </c>
      <c r="E27" s="11">
        <f>E25+E26</f>
        <v/>
      </c>
    </row>
    <row r="28">
      <c r="D28" s="4" t="inlineStr">
        <is>
          <t>Amount Paid</t>
        </is>
      </c>
      <c r="E28" s="10" t="n">
        <v>0</v>
      </c>
    </row>
    <row r="29" ht="22" customHeight="1">
      <c r="D29" s="9" t="inlineStr">
        <is>
          <t>Balance Due</t>
        </is>
      </c>
      <c r="E29" s="12">
        <f>E27-E28</f>
        <v/>
      </c>
    </row>
  </sheetData>
  <mergeCells count="5">
    <mergeCell ref="A1:E1"/>
    <mergeCell ref="A2:B2"/>
    <mergeCell ref="D9:E9"/>
    <mergeCell ref="A18:E18"/>
    <mergeCell ref="A19:B19"/>
  </mergeCells>
  <dataValidations count="1">
    <dataValidation sqref="E20" showErrorMessage="1" showDropDown="0" showInputMessage="1" allowBlank="0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32" customWidth="1" min="3" max="3"/>
    <col width="6" customWidth="1" min="4" max="4"/>
    <col width="13" customWidth="1" min="5" max="5"/>
    <col width="10" customWidth="1" min="6" max="6"/>
    <col width="20" customWidth="1" min="7" max="7"/>
    <col width="13" customWidth="1" min="8" max="8"/>
    <col width="20" customWidth="1" min="9" max="9"/>
    <col width="20" customWidth="1" min="10" max="10"/>
    <col width="18" customWidth="1" min="11" max="11"/>
  </cols>
  <sheetData>
    <row r="1" ht="28" customHeight="1">
      <c r="A1" s="8" t="inlineStr">
        <is>
          <t>Invoice No</t>
        </is>
      </c>
      <c r="B1" s="8" t="inlineStr">
        <is>
          <t>Item Date</t>
        </is>
      </c>
      <c r="C1" s="8" t="inlineStr">
        <is>
          <t>Description</t>
        </is>
      </c>
      <c r="D1" s="8" t="inlineStr">
        <is>
          <t>Qty</t>
        </is>
      </c>
      <c r="E1" s="8" t="inlineStr">
        <is>
          <t>Unit Price</t>
        </is>
      </c>
      <c r="F1" s="8" t="inlineStr">
        <is>
          <t>GST Rate</t>
        </is>
      </c>
      <c r="G1" s="8" t="inlineStr">
        <is>
          <t>Line Total excl. GST</t>
        </is>
      </c>
      <c r="H1" s="8" t="inlineStr">
        <is>
          <t>GST Amount</t>
        </is>
      </c>
      <c r="I1" s="8" t="inlineStr">
        <is>
          <t>Line Total incl. GST</t>
        </is>
      </c>
      <c r="J1" s="8" t="inlineStr">
        <is>
          <t>Category</t>
        </is>
      </c>
      <c r="K1" s="8" t="inlineStr">
        <is>
          <t>Job/Project Code</t>
        </is>
      </c>
    </row>
    <row r="2">
      <c r="A2" s="13" t="inlineStr">
        <is>
          <t>INV-2026-001</t>
        </is>
      </c>
      <c r="B2" s="13" t="inlineStr">
        <is>
          <t>02/06/2026</t>
        </is>
      </c>
      <c r="C2" s="14" t="inlineStr">
        <is>
          <t>Website Setup &amp; Design</t>
        </is>
      </c>
      <c r="D2" s="13" t="n">
        <v>1</v>
      </c>
      <c r="E2" s="15" t="n">
        <v>2500</v>
      </c>
      <c r="F2" s="16" t="n">
        <v>10</v>
      </c>
      <c r="G2" s="17">
        <f>D2*E2</f>
        <v/>
      </c>
      <c r="H2" s="17">
        <f>IF(F2=10,G2*0.1,0)</f>
        <v/>
      </c>
      <c r="I2" s="17">
        <f>G2+H2</f>
        <v/>
      </c>
      <c r="J2" s="13" t="inlineStr">
        <is>
          <t>Web Development</t>
        </is>
      </c>
      <c r="K2" s="13" t="inlineStr">
        <is>
          <t>JOB-001</t>
        </is>
      </c>
    </row>
    <row r="3">
      <c r="A3" s="18" t="inlineStr">
        <is>
          <t>INV-2026-001</t>
        </is>
      </c>
      <c r="B3" s="18" t="inlineStr">
        <is>
          <t>02/06/2026</t>
        </is>
      </c>
      <c r="C3" s="19" t="inlineStr">
        <is>
          <t>Logo Design Package</t>
        </is>
      </c>
      <c r="D3" s="18" t="n">
        <v>1</v>
      </c>
      <c r="E3" s="20" t="n">
        <v>850</v>
      </c>
      <c r="F3" s="21" t="n">
        <v>10</v>
      </c>
      <c r="G3" s="22">
        <f>D3*E3</f>
        <v/>
      </c>
      <c r="H3" s="22">
        <f>IF(F3=10,G3*0.1,0)</f>
        <v/>
      </c>
      <c r="I3" s="22">
        <f>G3+H3</f>
        <v/>
      </c>
      <c r="J3" s="18" t="inlineStr">
        <is>
          <t>Design</t>
        </is>
      </c>
      <c r="K3" s="18" t="inlineStr">
        <is>
          <t>JOB-001</t>
        </is>
      </c>
    </row>
    <row r="4">
      <c r="A4" s="13" t="inlineStr">
        <is>
          <t>INV-2026-001</t>
        </is>
      </c>
      <c r="B4" s="13" t="inlineStr">
        <is>
          <t>05/06/2026</t>
        </is>
      </c>
      <c r="C4" s="14" t="inlineStr">
        <is>
          <t>Bookkeeping Support – May</t>
        </is>
      </c>
      <c r="D4" s="13" t="n">
        <v>3</v>
      </c>
      <c r="E4" s="15" t="n">
        <v>120</v>
      </c>
      <c r="F4" s="16" t="n">
        <v>10</v>
      </c>
      <c r="G4" s="17">
        <f>D4*E4</f>
        <v/>
      </c>
      <c r="H4" s="17">
        <f>IF(F4=10,G4*0.1,0)</f>
        <v/>
      </c>
      <c r="I4" s="17">
        <f>G4+H4</f>
        <v/>
      </c>
      <c r="J4" s="13" t="inlineStr">
        <is>
          <t>Accounting</t>
        </is>
      </c>
      <c r="K4" s="13" t="inlineStr">
        <is>
          <t>JOB-002</t>
        </is>
      </c>
    </row>
    <row r="5">
      <c r="A5" s="18" t="inlineStr">
        <is>
          <t>INV-2026-001</t>
        </is>
      </c>
      <c r="B5" s="18" t="inlineStr">
        <is>
          <t>10/06/2026</t>
        </is>
      </c>
      <c r="C5" s="19" t="inlineStr">
        <is>
          <t>Consulting Hours</t>
        </is>
      </c>
      <c r="D5" s="18" t="n">
        <v>8</v>
      </c>
      <c r="E5" s="20" t="n">
        <v>220</v>
      </c>
      <c r="F5" s="21" t="n">
        <v>10</v>
      </c>
      <c r="G5" s="22">
        <f>D5*E5</f>
        <v/>
      </c>
      <c r="H5" s="22">
        <f>IF(F5=10,G5*0.1,0)</f>
        <v/>
      </c>
      <c r="I5" s="22">
        <f>G5+H5</f>
        <v/>
      </c>
      <c r="J5" s="18" t="inlineStr">
        <is>
          <t>Consulting</t>
        </is>
      </c>
      <c r="K5" s="18" t="inlineStr">
        <is>
          <t>JOB-003</t>
        </is>
      </c>
    </row>
    <row r="6">
      <c r="A6" s="13" t="inlineStr">
        <is>
          <t>INV-2026-001</t>
        </is>
      </c>
      <c r="B6" s="13" t="inlineStr">
        <is>
          <t>10/06/2026</t>
        </is>
      </c>
      <c r="C6" s="14" t="inlineStr">
        <is>
          <t>Social Media Management</t>
        </is>
      </c>
      <c r="D6" s="13" t="n">
        <v>1</v>
      </c>
      <c r="E6" s="15" t="n">
        <v>750</v>
      </c>
      <c r="F6" s="16" t="n">
        <v>10</v>
      </c>
      <c r="G6" s="17">
        <f>D6*E6</f>
        <v/>
      </c>
      <c r="H6" s="17">
        <f>IF(F6=10,G6*0.1,0)</f>
        <v/>
      </c>
      <c r="I6" s="17">
        <f>G6+H6</f>
        <v/>
      </c>
      <c r="J6" s="13" t="inlineStr">
        <is>
          <t>Marketing</t>
        </is>
      </c>
      <c r="K6" s="13" t="inlineStr">
        <is>
          <t>JOB-004</t>
        </is>
      </c>
    </row>
    <row r="7">
      <c r="A7" s="18" t="inlineStr">
        <is>
          <t>INV-2026-001</t>
        </is>
      </c>
      <c r="B7" s="18" t="inlineStr">
        <is>
          <t>12/06/2026</t>
        </is>
      </c>
      <c r="C7" s="19" t="inlineStr">
        <is>
          <t>Printing – A4 Brochures x500</t>
        </is>
      </c>
      <c r="D7" s="18" t="n">
        <v>1</v>
      </c>
      <c r="E7" s="20" t="n">
        <v>320</v>
      </c>
      <c r="F7" s="21" t="n">
        <v>10</v>
      </c>
      <c r="G7" s="22">
        <f>D7*E7</f>
        <v/>
      </c>
      <c r="H7" s="22">
        <f>IF(F7=10,G7*0.1,0)</f>
        <v/>
      </c>
      <c r="I7" s="22">
        <f>G7+H7</f>
        <v/>
      </c>
      <c r="J7" s="18" t="inlineStr">
        <is>
          <t>Printing</t>
        </is>
      </c>
      <c r="K7" s="18" t="inlineStr">
        <is>
          <t>JOB-005</t>
        </is>
      </c>
    </row>
    <row r="8">
      <c r="A8" s="13" t="inlineStr">
        <is>
          <t>INV-2026-001</t>
        </is>
      </c>
      <c r="B8" s="13" t="inlineStr">
        <is>
          <t>14/06/2026</t>
        </is>
      </c>
      <c r="C8" s="14" t="inlineStr">
        <is>
          <t>Travel Expense – Reimbursement</t>
        </is>
      </c>
      <c r="D8" s="13" t="n">
        <v>1</v>
      </c>
      <c r="E8" s="15" t="n">
        <v>185</v>
      </c>
      <c r="F8" s="16" t="n">
        <v>0</v>
      </c>
      <c r="G8" s="17">
        <f>D8*E8</f>
        <v/>
      </c>
      <c r="H8" s="17">
        <f>IF(F8=10,G8*0.1,0)</f>
        <v/>
      </c>
      <c r="I8" s="17">
        <f>G8+H8</f>
        <v/>
      </c>
      <c r="J8" s="13" t="inlineStr">
        <is>
          <t>Expenses</t>
        </is>
      </c>
      <c r="K8" s="13" t="inlineStr">
        <is>
          <t>JOB-003</t>
        </is>
      </c>
    </row>
    <row r="9">
      <c r="A9" s="18" t="inlineStr">
        <is>
          <t>INV-2026-001</t>
        </is>
      </c>
      <c r="B9" s="18" t="inlineStr">
        <is>
          <t>15/06/2026</t>
        </is>
      </c>
      <c r="C9" s="19" t="inlineStr">
        <is>
          <t>Monthly Admin Retainer</t>
        </is>
      </c>
      <c r="D9" s="18" t="n">
        <v>1</v>
      </c>
      <c r="E9" s="20" t="n">
        <v>600</v>
      </c>
      <c r="F9" s="21" t="n">
        <v>10</v>
      </c>
      <c r="G9" s="22">
        <f>D9*E9</f>
        <v/>
      </c>
      <c r="H9" s="22">
        <f>IF(F9=10,G9*0.1,0)</f>
        <v/>
      </c>
      <c r="I9" s="22">
        <f>G9+H9</f>
        <v/>
      </c>
      <c r="J9" s="18" t="inlineStr">
        <is>
          <t>Administration</t>
        </is>
      </c>
      <c r="K9" s="18" t="inlineStr">
        <is>
          <t>JOB-002</t>
        </is>
      </c>
    </row>
    <row r="10">
      <c r="A10" s="13" t="inlineStr">
        <is>
          <t>INV-2026-001</t>
        </is>
      </c>
      <c r="B10" s="13" t="inlineStr">
        <is>
          <t>16/06/2026</t>
        </is>
      </c>
      <c r="C10" s="14" t="inlineStr">
        <is>
          <t>On-site Labour – Installation</t>
        </is>
      </c>
      <c r="D10" s="13" t="n">
        <v>6</v>
      </c>
      <c r="E10" s="15" t="n">
        <v>95</v>
      </c>
      <c r="F10" s="16" t="n">
        <v>10</v>
      </c>
      <c r="G10" s="17">
        <f>D10*E10</f>
        <v/>
      </c>
      <c r="H10" s="17">
        <f>IF(F10=10,G10*0.1,0)</f>
        <v/>
      </c>
      <c r="I10" s="17">
        <f>G10+H10</f>
        <v/>
      </c>
      <c r="J10" s="13" t="inlineStr">
        <is>
          <t>Labour</t>
        </is>
      </c>
      <c r="K10" s="13" t="inlineStr">
        <is>
          <t>JOB-006</t>
        </is>
      </c>
    </row>
    <row r="11">
      <c r="A11" s="18" t="inlineStr">
        <is>
          <t>INV-2026-001</t>
        </is>
      </c>
      <c r="B11" s="18" t="inlineStr">
        <is>
          <t>17/06/2026</t>
        </is>
      </c>
      <c r="C11" s="19" t="inlineStr">
        <is>
          <t>Software Subscription – Annual</t>
        </is>
      </c>
      <c r="D11" s="18" t="n">
        <v>1</v>
      </c>
      <c r="E11" s="20" t="n">
        <v>480</v>
      </c>
      <c r="F11" s="21" t="n">
        <v>10</v>
      </c>
      <c r="G11" s="22">
        <f>D11*E11</f>
        <v/>
      </c>
      <c r="H11" s="22">
        <f>IF(F11=10,G11*0.1,0)</f>
        <v/>
      </c>
      <c r="I11" s="22">
        <f>G11+H11</f>
        <v/>
      </c>
      <c r="J11" s="18" t="inlineStr">
        <is>
          <t>Software</t>
        </is>
      </c>
      <c r="K11" s="18" t="inlineStr">
        <is>
          <t>JOB-007</t>
        </is>
      </c>
    </row>
    <row r="12">
      <c r="A12" s="23" t="inlineStr">
        <is>
          <t>TOTALS</t>
        </is>
      </c>
      <c r="B12" s="40" t="n"/>
      <c r="C12" s="40" t="n"/>
      <c r="D12" s="40" t="n"/>
      <c r="E12" s="40" t="n"/>
      <c r="F12" s="3" t="n"/>
      <c r="G12" s="24">
        <f>SUM(G2:G11)</f>
        <v/>
      </c>
      <c r="H12" s="24">
        <f>SUM(H2:H11)</f>
        <v/>
      </c>
      <c r="I12" s="24">
        <f>SUM(I2:I11)</f>
        <v/>
      </c>
    </row>
  </sheetData>
  <mergeCells count="1">
    <mergeCell ref="A12:F12"/>
  </mergeCells>
  <dataValidations count="1">
    <dataValidation sqref="F2:F50" showErrorMessage="1" showDropDown="0" showInputMessage="1" allowBlank="0" type="list">
      <formula1>"10,0"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4" customWidth="1" min="3" max="3"/>
    <col width="28" customWidth="1" min="4" max="4"/>
    <col width="20" customWidth="1" min="5" max="5"/>
  </cols>
  <sheetData>
    <row r="1" ht="32" customHeight="1">
      <c r="A1" s="25" t="inlineStr">
        <is>
          <t>INVOICE SUMMARY DASHBOARD</t>
        </is>
      </c>
    </row>
    <row r="2">
      <c r="A2" s="26" t="inlineStr">
        <is>
          <t>KEY METRICS — LEFT</t>
        </is>
      </c>
      <c r="B2" s="26" t="inlineStr">
        <is>
          <t>Value</t>
        </is>
      </c>
      <c r="D2" s="26" t="inlineStr">
        <is>
          <t>KEY METRICS — RIGHT</t>
        </is>
      </c>
      <c r="E2" s="26" t="inlineStr">
        <is>
          <t>Value</t>
        </is>
      </c>
    </row>
    <row r="3">
      <c r="A3" s="27" t="inlineStr">
        <is>
          <t>Total Invoiced (excl. GST)</t>
        </is>
      </c>
      <c r="B3" s="28">
        <f>IFERROR(SUM('Line Items'!G2:G11),0)</f>
        <v/>
      </c>
      <c r="D3" s="27" t="inlineStr">
        <is>
          <t>Number of Line Items</t>
        </is>
      </c>
      <c r="E3" s="29">
        <f>IFERROR(COUNTA('Line Items'!C2:C11),0)</f>
        <v/>
      </c>
    </row>
    <row r="4">
      <c r="A4" s="30" t="inlineStr">
        <is>
          <t>Total GST Collected</t>
        </is>
      </c>
      <c r="B4" s="28">
        <f>IFERROR(SUM('Line Items'!H2:H11),0)</f>
        <v/>
      </c>
      <c r="D4" s="30" t="inlineStr">
        <is>
          <t>Average Line Value (excl.)</t>
        </is>
      </c>
      <c r="E4" s="28">
        <f>IFERROR(AVERAGE('Line Items'!G2:G11),0)</f>
        <v/>
      </c>
    </row>
    <row r="5">
      <c r="A5" s="27" t="inlineStr">
        <is>
          <t>Total Invoiced (incl. GST)</t>
        </is>
      </c>
      <c r="B5" s="28">
        <f>IFERROR(SUM('Line Items'!I2:I11),0)</f>
        <v/>
      </c>
      <c r="D5" s="27" t="inlineStr">
        <is>
          <t>Largest Line Item</t>
        </is>
      </c>
      <c r="E5" s="28">
        <f>IFERROR(MAX('Line Items'!G2:G11),0)</f>
        <v/>
      </c>
    </row>
    <row r="6">
      <c r="A6" s="30" t="inlineStr">
        <is>
          <t>Amount Paid</t>
        </is>
      </c>
      <c r="B6" s="28">
        <f>IFERROR(Invoice!E28,0)</f>
        <v/>
      </c>
      <c r="D6" s="30" t="inlineStr">
        <is>
          <t>GST-Free Lines</t>
        </is>
      </c>
      <c r="E6" s="29">
        <f>IFERROR(COUNTIF('Line Items'!F2:F11,0),0)</f>
        <v/>
      </c>
    </row>
    <row r="7">
      <c r="A7" s="27" t="inlineStr">
        <is>
          <t>Balance Due</t>
        </is>
      </c>
      <c r="B7" s="28">
        <f>IFERROR(Invoice!E29,0)</f>
        <v/>
      </c>
      <c r="D7" s="27" t="inlineStr">
        <is>
          <t>GST-Applicable Lines</t>
        </is>
      </c>
      <c r="E7" s="29">
        <f>IFERROR(COUNTIF('Line Items'!F2:F11,10),0)</f>
        <v/>
      </c>
    </row>
    <row r="8"/>
    <row r="9">
      <c r="A9" s="8" t="inlineStr">
        <is>
          <t>INVOICE STATUS</t>
        </is>
      </c>
      <c r="B9" s="8" t="inlineStr">
        <is>
          <t>Amount (AUD)</t>
        </is>
      </c>
    </row>
    <row r="10">
      <c r="A10" s="30" t="inlineStr">
        <is>
          <t>Total Invoiced incl. GST</t>
        </is>
      </c>
      <c r="B10" s="31">
        <f>IFERROR(SUM('Line Items'!I2:I11),0)</f>
        <v/>
      </c>
    </row>
    <row r="11">
      <c r="A11" s="27" t="inlineStr">
        <is>
          <t>Amount Paid</t>
        </is>
      </c>
      <c r="B11" s="32">
        <f>IFERROR(Invoice!E28,0)</f>
        <v/>
      </c>
    </row>
    <row r="12">
      <c r="A12" s="30" t="inlineStr">
        <is>
          <t>Outstanding Balance</t>
        </is>
      </c>
      <c r="B12" s="31">
        <f>IFERROR(Invoice!E29,0)</f>
        <v/>
      </c>
    </row>
  </sheetData>
  <mergeCells count="2">
    <mergeCell ref="A1:E1"/>
    <mergeCell ref="C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60" customWidth="1" min="3" max="3"/>
  </cols>
  <sheetData>
    <row r="1" ht="32" customHeight="1">
      <c r="A1" s="25" t="inlineStr">
        <is>
          <t>HOW TO USE THIS WORKBOOK</t>
        </is>
      </c>
    </row>
    <row r="2" ht="22" customHeight="1">
      <c r="A2" s="33" t="inlineStr">
        <is>
          <t>SHEET 1 — Invoice</t>
        </is>
      </c>
    </row>
    <row r="3">
      <c r="A3" s="34" t="n"/>
      <c r="B3" s="35" t="inlineStr">
        <is>
          <t>Field / Topic</t>
        </is>
      </c>
      <c r="C3" s="35" t="inlineStr">
        <is>
          <t>Explanation</t>
        </is>
      </c>
    </row>
    <row r="4" ht="18" customHeight="1">
      <c r="A4" s="36" t="n"/>
      <c r="B4" s="30" t="inlineStr">
        <is>
          <t>Business Details</t>
        </is>
      </c>
      <c r="C4" s="37" t="inlineStr">
        <is>
          <t>Enter your business name, ABN, address, email and phone in the pale yellow cells.</t>
        </is>
      </c>
    </row>
    <row r="5" ht="18" customHeight="1">
      <c r="A5" s="38" t="n"/>
      <c r="B5" s="27" t="inlineStr">
        <is>
          <t>Client Details</t>
        </is>
      </c>
      <c r="C5" s="39" t="inlineStr">
        <is>
          <t>Fill in the client name, ABN (if applicable), billing address and invoice number.</t>
        </is>
      </c>
    </row>
    <row r="6" ht="18" customHeight="1">
      <c r="A6" s="36" t="n"/>
      <c r="B6" s="30" t="inlineStr">
        <is>
          <t>Invoice Date</t>
        </is>
      </c>
      <c r="C6" s="37" t="inlineStr">
        <is>
          <t>Enter the invoice date and due date using Australian format DD/MM/YYYY.</t>
        </is>
      </c>
    </row>
    <row r="7" ht="18" customHeight="1">
      <c r="A7" s="38" t="n"/>
      <c r="B7" s="27" t="inlineStr">
        <is>
          <t>GST Applicable?</t>
        </is>
      </c>
      <c r="C7" s="39" t="inlineStr">
        <is>
          <t>Select 'Yes' or 'No' from the dropdown in cell E20 to toggle GST calculation.</t>
        </is>
      </c>
    </row>
    <row r="8" ht="18" customHeight="1">
      <c r="A8" s="36" t="n"/>
      <c r="B8" s="30" t="inlineStr">
        <is>
          <t>Payment Details</t>
        </is>
      </c>
      <c r="C8" s="37" t="inlineStr">
        <is>
          <t>Enter your BSB, account number and account name for EFT payment.</t>
        </is>
      </c>
    </row>
    <row r="9" ht="18" customHeight="1">
      <c r="A9" s="38" t="n"/>
      <c r="B9" s="27" t="inlineStr">
        <is>
          <t>Status</t>
        </is>
      </c>
      <c r="C9" s="39" t="inlineStr">
        <is>
          <t>The Status cell auto-calculates 'Overdue' or 'Current' based on today's date.</t>
        </is>
      </c>
    </row>
    <row r="10" ht="18" customHeight="1">
      <c r="A10" s="36" t="n"/>
      <c r="B10" s="30" t="inlineStr">
        <is>
          <t>Amount Paid</t>
        </is>
      </c>
      <c r="C10" s="37" t="inlineStr">
        <is>
          <t>Enter any partial or full payment received in cell E28 to update Balance Due.</t>
        </is>
      </c>
    </row>
    <row r="11"/>
    <row r="12" ht="22" customHeight="1">
      <c r="A12" s="33" t="inlineStr">
        <is>
          <t>SHEET 2 — Line Items</t>
        </is>
      </c>
    </row>
    <row r="13">
      <c r="A13" s="34" t="n"/>
      <c r="B13" s="35" t="inlineStr">
        <is>
          <t>Field / Topic</t>
        </is>
      </c>
      <c r="C13" s="35" t="inlineStr">
        <is>
          <t>Explanation</t>
        </is>
      </c>
    </row>
    <row r="14" ht="18" customHeight="1">
      <c r="A14" s="36" t="n"/>
      <c r="B14" s="30" t="inlineStr">
        <is>
          <t>Adding Lines</t>
        </is>
      </c>
      <c r="C14" s="37" t="inlineStr">
        <is>
          <t>Enter each product or service on a new row. Columns G, H and I are calculated automatically.</t>
        </is>
      </c>
    </row>
    <row r="15" ht="18" customHeight="1">
      <c r="A15" s="38" t="n"/>
      <c r="B15" s="27" t="inlineStr">
        <is>
          <t>GST Rate</t>
        </is>
      </c>
      <c r="C15" s="39" t="inlineStr">
        <is>
          <t>Use the dropdown in column F — enter 10 for GST-applicable lines, 0 for GST-free lines.</t>
        </is>
      </c>
    </row>
    <row r="16" ht="18" customHeight="1">
      <c r="A16" s="36" t="n"/>
      <c r="B16" s="30" t="inlineStr">
        <is>
          <t>GST-Free Items</t>
        </is>
      </c>
      <c r="C16" s="37" t="inlineStr">
        <is>
          <t>Travel reimbursements, exports and certain health services may be GST-free (0%).</t>
        </is>
      </c>
    </row>
    <row r="17" ht="18" customHeight="1">
      <c r="A17" s="38" t="n"/>
      <c r="B17" s="27" t="inlineStr">
        <is>
          <t>Line Totals</t>
        </is>
      </c>
      <c r="C17" s="39" t="inlineStr">
        <is>
          <t>Column G = Qty × Unit Price (excl. GST). Column H = GST Amount. Column I = incl. GST.</t>
        </is>
      </c>
    </row>
    <row r="18" ht="18" customHeight="1">
      <c r="A18" s="36" t="n"/>
      <c r="B18" s="30" t="inlineStr">
        <is>
          <t>Category</t>
        </is>
      </c>
      <c r="C18" s="37" t="inlineStr">
        <is>
          <t>Enter a category such as Design, Labour, Consulting for reporting purposes.</t>
        </is>
      </c>
    </row>
    <row r="19" ht="18" customHeight="1">
      <c r="A19" s="38" t="n"/>
      <c r="B19" s="27" t="inlineStr">
        <is>
          <t>Job/Project Code</t>
        </is>
      </c>
      <c r="C19" s="39" t="inlineStr">
        <is>
          <t>Optionally enter a job or project code to group costs by engagement.</t>
        </is>
      </c>
    </row>
    <row r="20"/>
    <row r="21" ht="22" customHeight="1">
      <c r="A21" s="33" t="inlineStr">
        <is>
          <t>SHEET 3 — Summary</t>
        </is>
      </c>
    </row>
    <row r="22">
      <c r="A22" s="34" t="n"/>
      <c r="B22" s="35" t="inlineStr">
        <is>
          <t>Field / Topic</t>
        </is>
      </c>
      <c r="C22" s="35" t="inlineStr">
        <is>
          <t>Explanation</t>
        </is>
      </c>
    </row>
    <row r="23" ht="18" customHeight="1">
      <c r="A23" s="36" t="n"/>
      <c r="B23" s="30" t="inlineStr">
        <is>
          <t>KPI Cards</t>
        </is>
      </c>
      <c r="C23" s="37" t="inlineStr">
        <is>
          <t>Key totals and counts are pulled automatically from Invoice and Line Items sheets.</t>
        </is>
      </c>
    </row>
    <row r="24" ht="18" customHeight="1">
      <c r="A24" s="38" t="n"/>
      <c r="B24" s="27" t="inlineStr">
        <is>
          <t>Charts</t>
        </is>
      </c>
      <c r="C24" s="39" t="inlineStr">
        <is>
          <t>The bar chart shows each line item value. The pie chart shows paid vs outstanding.</t>
        </is>
      </c>
    </row>
    <row r="25" ht="18" customHeight="1">
      <c r="A25" s="36" t="n"/>
      <c r="B25" s="30" t="inlineStr">
        <is>
          <t>Refresh</t>
        </is>
      </c>
      <c r="C25" s="37" t="inlineStr">
        <is>
          <t>All figures update automatically when you add or edit data in other sheets.</t>
        </is>
      </c>
    </row>
    <row r="26"/>
    <row r="27" ht="22" customHeight="1">
      <c r="A27" s="33" t="inlineStr">
        <is>
          <t>AUSTRALIAN GST NOTES</t>
        </is>
      </c>
    </row>
    <row r="28">
      <c r="A28" s="34" t="n"/>
      <c r="B28" s="35" t="inlineStr">
        <is>
          <t>Field / Topic</t>
        </is>
      </c>
      <c r="C28" s="35" t="inlineStr">
        <is>
          <t>Explanation</t>
        </is>
      </c>
    </row>
    <row r="29" ht="18" customHeight="1">
      <c r="A29" s="36" t="n"/>
      <c r="B29" s="30" t="inlineStr">
        <is>
          <t>GST Rate</t>
        </is>
      </c>
      <c r="C29" s="37" t="inlineStr">
        <is>
          <t>Australian GST is 10% as set by the Australian Tax Office (ATO).</t>
        </is>
      </c>
    </row>
    <row r="30" ht="18" customHeight="1">
      <c r="A30" s="38" t="n"/>
      <c r="B30" s="27" t="inlineStr">
        <is>
          <t>Tax Invoice</t>
        </is>
      </c>
      <c r="C30" s="39" t="inlineStr">
        <is>
          <t>Businesses registered for GST must issue a Tax Invoice including their ABN.</t>
        </is>
      </c>
    </row>
    <row r="31" ht="18" customHeight="1">
      <c r="A31" s="36" t="n"/>
      <c r="B31" s="30" t="inlineStr">
        <is>
          <t>ABN Requirement</t>
        </is>
      </c>
      <c r="C31" s="37" t="inlineStr">
        <is>
          <t>Your ABN (Australian Business Number) must appear on all tax invoices over $82.50.</t>
        </is>
      </c>
    </row>
    <row r="32" ht="18" customHeight="1">
      <c r="A32" s="38" t="n"/>
      <c r="B32" s="27" t="inlineStr">
        <is>
          <t>BAS</t>
        </is>
      </c>
      <c r="C32" s="39" t="inlineStr">
        <is>
          <t>GST collected must be reported on your Business Activity Statement (BAS).</t>
        </is>
      </c>
    </row>
    <row r="33" ht="18" customHeight="1">
      <c r="A33" s="36" t="n"/>
      <c r="B33" s="30" t="inlineStr">
        <is>
          <t>Currency</t>
        </is>
      </c>
      <c r="C33" s="37" t="inlineStr">
        <is>
          <t>All amounts are in Australian Dollars (AUD). Format: $1,234.56.</t>
        </is>
      </c>
    </row>
    <row r="34" ht="18" customHeight="1">
      <c r="A34" s="38" t="n"/>
      <c r="B34" s="27" t="inlineStr">
        <is>
          <t>Date Format</t>
        </is>
      </c>
      <c r="C34" s="39" t="inlineStr">
        <is>
          <t>Use DD/MM/YYYY throughout — this is the Australian standard date format.</t>
        </is>
      </c>
    </row>
    <row r="35" ht="18" customHeight="1">
      <c r="A35" s="36" t="n"/>
      <c r="B35" s="30" t="inlineStr">
        <is>
          <t>PAYG</t>
        </is>
      </c>
      <c r="C35" s="37" t="inlineStr">
        <is>
          <t>If withholding applies, note PAYG withholding separately on your invoice.</t>
        </is>
      </c>
    </row>
  </sheetData>
  <mergeCells count="5">
    <mergeCell ref="A1:C1"/>
    <mergeCell ref="A2:C2"/>
    <mergeCell ref="A12:C12"/>
    <mergeCell ref="A21:C21"/>
    <mergeCell ref="A27:C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2026-06-18T11:53:55Z</dcterms:created>
  <dcterms:modified xmlns:dcterms="http://purl.org/dc/terms/" xmlns:xsi="http://www.w3.org/2001/XMLSchema-instance" xsi:type="dcterms:W3CDTF">2026-06-18T11:53:55Z</dcterms:modified>
</cp:coreProperties>
</file>