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ar Checklist" sheetId="1" state="visible" r:id="rId1"/>
    <sheet xmlns:r="http://schemas.openxmlformats.org/officeDocument/2006/relationships" name="Trip Summary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'Gear Checklist'!$A$1:$P$101</definedName>
    <definedName name="_xlnm.Print_Area" localSheetId="0">'Gear Checklist'!$A$1:$P$13</definedName>
    <definedName name="_xlnm.Print_Area" localSheetId="1">'Trip Summary'!$A$1:$O$26</definedName>
    <definedName name="_xlnm.Print_Area" localSheetId="2">'Instructions'!$A$1:$B$9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DD/MM/YYYY"/>
  </numFmts>
  <fonts count="9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0F172A"/>
      <sz val="12"/>
    </font>
    <font>
      <name val="Aptos"/>
      <b val="1"/>
      <color rgb="000F172A"/>
      <sz val="11"/>
    </font>
    <font>
      <name val="Aptos"/>
      <b val="1"/>
      <color rgb="00FFFFFF"/>
      <sz val="10"/>
    </font>
    <font>
      <name val="Aptos"/>
      <b val="1"/>
      <color rgb="0092400E"/>
      <sz val="10"/>
    </font>
    <font>
      <name val="Aptos"/>
      <b val="1"/>
      <color rgb="000F172A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3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0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0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92400E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Checklist Packing Status</a:t>
            </a:r>
          </a:p>
        </rich>
      </tx>
    </title>
    <plotArea>
      <doughnutChart>
        <varyColors val="1"/>
        <ser>
          <idx val="0"/>
          <order val="0"/>
          <tx>
            <strRef>
              <f>'Trip Summary'!I14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ACC15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'Trip Summary'!$H$15:$H$17</f>
            </numRef>
          </cat>
          <val>
            <numRef>
              <f>'Trip Summary'!$I$15:$I$17</f>
            </numRef>
          </val>
        </ser>
        <dLbls>
          <showPercent val="1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8" customWidth="1" min="3" max="3"/>
    <col width="12" customWidth="1" min="4" max="4"/>
    <col width="18" customWidth="1" min="5" max="5"/>
    <col width="16" customWidth="1" min="6" max="6"/>
    <col width="12" customWidth="1" min="7" max="7"/>
    <col width="20" customWidth="1" min="8" max="8"/>
    <col width="14" customWidth="1" min="9" max="9"/>
    <col width="21" customWidth="1" min="10" max="10"/>
    <col width="19" customWidth="1" min="11" max="11"/>
    <col width="18" customWidth="1" min="12" max="12"/>
    <col width="22" customWidth="1" min="13" max="13"/>
    <col width="15" customWidth="1" min="14" max="14"/>
    <col width="42" customWidth="1" min="15" max="15"/>
    <col width="18" customWidth="1" min="16" max="16"/>
  </cols>
  <sheetData>
    <row r="1" ht="32" customHeight="1">
      <c r="A1" s="40" t="inlineStr">
        <is>
          <t>Item ID</t>
        </is>
      </c>
      <c r="B1" s="40" t="inlineStr">
        <is>
          <t>Category</t>
        </is>
      </c>
      <c r="C1" s="40" t="inlineStr">
        <is>
          <t>Gear Item</t>
        </is>
      </c>
      <c r="D1" s="40" t="inlineStr">
        <is>
          <t>Essential?</t>
        </is>
      </c>
      <c r="E1" s="40" t="inlineStr">
        <is>
          <t>Quantity Required</t>
        </is>
      </c>
      <c r="F1" s="40" t="inlineStr">
        <is>
          <t>Quantity Packed</t>
        </is>
      </c>
      <c r="G1" s="40" t="inlineStr">
        <is>
          <t>Packed %</t>
        </is>
      </c>
      <c r="H1" s="40" t="inlineStr">
        <is>
          <t>Condition</t>
        </is>
      </c>
      <c r="I1" s="40" t="inlineStr">
        <is>
          <t>Owner</t>
        </is>
      </c>
      <c r="J1" s="40" t="inlineStr">
        <is>
          <t>Estimated Cost (AUD)</t>
        </is>
      </c>
      <c r="K1" s="40" t="inlineStr">
        <is>
          <t>Actual Cost (AUD)</t>
        </is>
      </c>
      <c r="L1" s="40" t="inlineStr">
        <is>
          <t>Purchase Status</t>
        </is>
      </c>
      <c r="M1" s="40" t="inlineStr">
        <is>
          <t>Storage Location</t>
        </is>
      </c>
      <c r="N1" s="40" t="inlineStr">
        <is>
          <t>Last Checked</t>
        </is>
      </c>
      <c r="O1" s="40" t="inlineStr">
        <is>
          <t>Notes</t>
        </is>
      </c>
      <c r="P1" s="40" t="inlineStr">
        <is>
          <t>Checklist Status</t>
        </is>
      </c>
    </row>
    <row r="2" ht="30" customHeight="1">
      <c r="A2" s="2" t="inlineStr">
        <is>
          <t>CG-001</t>
        </is>
      </c>
      <c r="B2" s="2" t="inlineStr">
        <is>
          <t>Shelter</t>
        </is>
      </c>
      <c r="C2" s="3" t="inlineStr">
        <is>
          <t>4-person tent</t>
        </is>
      </c>
      <c r="D2" s="2" t="inlineStr">
        <is>
          <t>Yes</t>
        </is>
      </c>
      <c r="E2" s="41" t="n">
        <v>1</v>
      </c>
      <c r="F2" s="41" t="n">
        <v>1</v>
      </c>
      <c r="G2" s="42">
        <f>IF(C2="","",IF(E2=0,0,F2/E2))</f>
        <v/>
      </c>
      <c r="H2" s="2" t="inlineStr">
        <is>
          <t>Good</t>
        </is>
      </c>
      <c r="I2" s="2" t="inlineStr">
        <is>
          <t>Olivia</t>
        </is>
      </c>
      <c r="J2" s="30" t="n">
        <v>399</v>
      </c>
      <c r="K2" s="30" t="n"/>
      <c r="L2" s="2" t="inlineStr">
        <is>
          <t>Already Owned</t>
        </is>
      </c>
      <c r="M2" s="3" t="inlineStr">
        <is>
          <t>Garage shelf</t>
        </is>
      </c>
      <c r="N2" s="31" t="n">
        <v>46249</v>
      </c>
      <c r="O2" s="7" t="inlineStr">
        <is>
          <t>Blue Mountains weekend camping setup</t>
        </is>
      </c>
      <c r="P2" s="8">
        <f>IF(C2="","",IF(F2&gt;=E2,"Packed",IF(F2=0,"Not Packed","Part Packed")))</f>
        <v/>
      </c>
    </row>
    <row r="3" ht="30" customHeight="1">
      <c r="A3" s="2" t="inlineStr">
        <is>
          <t>CG-002</t>
        </is>
      </c>
      <c r="B3" s="2" t="inlineStr">
        <is>
          <t>Sleeping</t>
        </is>
      </c>
      <c r="C3" s="3" t="inlineStr">
        <is>
          <t>Sleeping bags</t>
        </is>
      </c>
      <c r="D3" s="2" t="inlineStr">
        <is>
          <t>Yes</t>
        </is>
      </c>
      <c r="E3" s="41" t="n">
        <v>2</v>
      </c>
      <c r="F3" s="41" t="n">
        <v>2</v>
      </c>
      <c r="G3" s="43">
        <f>IF(C3="","",IF(E3=0,0,F3/E3))</f>
        <v/>
      </c>
      <c r="H3" s="2" t="inlineStr">
        <is>
          <t>Good</t>
        </is>
      </c>
      <c r="I3" s="2" t="inlineStr">
        <is>
          <t>Jack</t>
        </is>
      </c>
      <c r="J3" s="30" t="n">
        <v>240</v>
      </c>
      <c r="K3" s="30" t="n"/>
      <c r="L3" s="2" t="inlineStr">
        <is>
          <t>Already Owned</t>
        </is>
      </c>
      <c r="M3" s="3" t="inlineStr">
        <is>
          <t>Bedroom cupboard</t>
        </is>
      </c>
      <c r="N3" s="31" t="n">
        <v>46249</v>
      </c>
      <c r="O3" s="7" t="inlineStr">
        <is>
          <t>Kosciuszko National Park cold nights</t>
        </is>
      </c>
      <c r="P3" s="10">
        <f>IF(C3="","",IF(F3&gt;=E3,"Packed",IF(F3=0,"Not Packed","Part Packed")))</f>
        <v/>
      </c>
    </row>
    <row r="4" ht="30" customHeight="1">
      <c r="A4" s="2" t="inlineStr">
        <is>
          <t>CG-003</t>
        </is>
      </c>
      <c r="B4" s="2" t="inlineStr">
        <is>
          <t>Sleeping</t>
        </is>
      </c>
      <c r="C4" s="3" t="inlineStr">
        <is>
          <t>Self-inflating mats</t>
        </is>
      </c>
      <c r="D4" s="2" t="inlineStr">
        <is>
          <t>Yes</t>
        </is>
      </c>
      <c r="E4" s="41" t="n">
        <v>2</v>
      </c>
      <c r="F4" s="41" t="n">
        <v>1</v>
      </c>
      <c r="G4" s="42">
        <f>IF(C4="","",IF(E4=0,0,F4/E4))</f>
        <v/>
      </c>
      <c r="H4" s="2" t="inlineStr">
        <is>
          <t>New</t>
        </is>
      </c>
      <c r="I4" s="2" t="inlineStr">
        <is>
          <t>Olivia</t>
        </is>
      </c>
      <c r="J4" s="30" t="n">
        <v>180</v>
      </c>
      <c r="K4" s="30" t="n"/>
      <c r="L4" s="2" t="inlineStr">
        <is>
          <t>To Buy</t>
        </is>
      </c>
      <c r="M4" s="3" t="inlineStr">
        <is>
          <t>Camping crate</t>
        </is>
      </c>
      <c r="N4" s="31" t="n">
        <v>46254</v>
      </c>
      <c r="O4" s="7" t="inlineStr">
        <is>
          <t>Wilsons Promontory sleeping comfort</t>
        </is>
      </c>
      <c r="P4" s="8">
        <f>IF(C4="","",IF(F4&gt;=E4,"Packed",IF(F4=0,"Not Packed","Part Packed")))</f>
        <v/>
      </c>
    </row>
    <row r="5" ht="30" customHeight="1">
      <c r="A5" s="2" t="inlineStr">
        <is>
          <t>CG-004</t>
        </is>
      </c>
      <c r="B5" s="2" t="inlineStr">
        <is>
          <t>Cooking</t>
        </is>
      </c>
      <c r="C5" s="3" t="inlineStr">
        <is>
          <t>Two-burner gas stove</t>
        </is>
      </c>
      <c r="D5" s="2" t="inlineStr">
        <is>
          <t>Yes</t>
        </is>
      </c>
      <c r="E5" s="41" t="n">
        <v>1</v>
      </c>
      <c r="F5" s="41" t="n">
        <v>1</v>
      </c>
      <c r="G5" s="43">
        <f>IF(C5="","",IF(E5=0,0,F5/E5))</f>
        <v/>
      </c>
      <c r="H5" s="2" t="inlineStr">
        <is>
          <t>Good</t>
        </is>
      </c>
      <c r="I5" s="2" t="inlineStr">
        <is>
          <t>Jack</t>
        </is>
      </c>
      <c r="J5" s="30" t="n">
        <v>129</v>
      </c>
      <c r="K5" s="30" t="n"/>
      <c r="L5" s="2" t="inlineStr">
        <is>
          <t>Already Owned</t>
        </is>
      </c>
      <c r="M5" s="3" t="inlineStr">
        <is>
          <t>Camping crate</t>
        </is>
      </c>
      <c r="N5" s="31" t="n">
        <v>46252</v>
      </c>
      <c r="O5" s="7" t="inlineStr">
        <is>
          <t>Grampians campsite cooking</t>
        </is>
      </c>
      <c r="P5" s="10">
        <f>IF(C5="","",IF(F5&gt;=E5,"Packed",IF(F5=0,"Not Packed","Part Packed")))</f>
        <v/>
      </c>
    </row>
    <row r="6" ht="30" customHeight="1">
      <c r="A6" s="2" t="inlineStr">
        <is>
          <t>CG-005</t>
        </is>
      </c>
      <c r="B6" s="2" t="inlineStr">
        <is>
          <t>Cooking</t>
        </is>
      </c>
      <c r="C6" s="3" t="inlineStr">
        <is>
          <t>Gas canisters</t>
        </is>
      </c>
      <c r="D6" s="2" t="inlineStr">
        <is>
          <t>Yes</t>
        </is>
      </c>
      <c r="E6" s="41" t="n">
        <v>2</v>
      </c>
      <c r="F6" s="41" t="n">
        <v>1</v>
      </c>
      <c r="G6" s="42">
        <f>IF(C6="","",IF(E6=0,0,F6/E6))</f>
        <v/>
      </c>
      <c r="H6" s="2" t="inlineStr">
        <is>
          <t>Good</t>
        </is>
      </c>
      <c r="I6" s="2" t="inlineStr">
        <is>
          <t>Noah</t>
        </is>
      </c>
      <c r="J6" s="30" t="n">
        <v>24</v>
      </c>
      <c r="K6" s="30" t="n"/>
      <c r="L6" s="2" t="inlineStr">
        <is>
          <t>To Buy</t>
        </is>
      </c>
      <c r="M6" s="3" t="inlineStr">
        <is>
          <t>Purchase before trip</t>
        </is>
      </c>
      <c r="N6" s="31" t="n">
        <v>46256</v>
      </c>
      <c r="O6" s="7" t="inlineStr">
        <is>
          <t>Lamington National Park fuel check</t>
        </is>
      </c>
      <c r="P6" s="8">
        <f>IF(C6="","",IF(F6&gt;=E6,"Packed",IF(F6=0,"Not Packed","Part Packed")))</f>
        <v/>
      </c>
    </row>
    <row r="7" ht="30" customHeight="1">
      <c r="A7" s="2" t="inlineStr">
        <is>
          <t>CG-006</t>
        </is>
      </c>
      <c r="B7" s="2" t="inlineStr">
        <is>
          <t>Lighting</t>
        </is>
      </c>
      <c r="C7" s="3" t="inlineStr">
        <is>
          <t>Rechargeable lantern</t>
        </is>
      </c>
      <c r="D7" s="2" t="inlineStr">
        <is>
          <t>Yes</t>
        </is>
      </c>
      <c r="E7" s="41" t="n">
        <v>2</v>
      </c>
      <c r="F7" s="41" t="n">
        <v>2</v>
      </c>
      <c r="G7" s="43">
        <f>IF(C7="","",IF(E7=0,0,F7/E7))</f>
        <v/>
      </c>
      <c r="H7" s="2" t="inlineStr">
        <is>
          <t>Good</t>
        </is>
      </c>
      <c r="I7" s="2" t="inlineStr">
        <is>
          <t>Mia</t>
        </is>
      </c>
      <c r="J7" s="30" t="n">
        <v>89</v>
      </c>
      <c r="K7" s="30" t="n"/>
      <c r="L7" s="2" t="inlineStr">
        <is>
          <t>Already Owned</t>
        </is>
      </c>
      <c r="M7" s="3" t="inlineStr">
        <is>
          <t>Charging station</t>
        </is>
      </c>
      <c r="N7" s="31" t="n">
        <v>46250</v>
      </c>
      <c r="O7" s="7" t="inlineStr">
        <is>
          <t>Freycinet National Park evening lighting</t>
        </is>
      </c>
      <c r="P7" s="10">
        <f>IF(C7="","",IF(F7&gt;=E7,"Packed",IF(F7=0,"Not Packed","Part Packed")))</f>
        <v/>
      </c>
    </row>
    <row r="8" ht="30" customHeight="1">
      <c r="A8" s="2" t="inlineStr">
        <is>
          <t>CG-007</t>
        </is>
      </c>
      <c r="B8" s="2" t="inlineStr">
        <is>
          <t>Safety</t>
        </is>
      </c>
      <c r="C8" s="3" t="inlineStr">
        <is>
          <t>First-aid kit</t>
        </is>
      </c>
      <c r="D8" s="2" t="inlineStr">
        <is>
          <t>Yes</t>
        </is>
      </c>
      <c r="E8" s="41" t="n">
        <v>1</v>
      </c>
      <c r="F8" s="41" t="n">
        <v>1</v>
      </c>
      <c r="G8" s="42">
        <f>IF(C8="","",IF(E8=0,0,F8/E8))</f>
        <v/>
      </c>
      <c r="H8" s="2" t="inlineStr">
        <is>
          <t>Needs Replacement</t>
        </is>
      </c>
      <c r="I8" s="2" t="inlineStr">
        <is>
          <t>Charlotte</t>
        </is>
      </c>
      <c r="J8" s="30" t="n">
        <v>65</v>
      </c>
      <c r="K8" s="30" t="n"/>
      <c r="L8" s="2" t="inlineStr">
        <is>
          <t>To Buy</t>
        </is>
      </c>
      <c r="M8" s="3" t="inlineStr">
        <is>
          <t>Vehicle boot</t>
        </is>
      </c>
      <c r="N8" s="31" t="n">
        <v>46255</v>
      </c>
      <c r="O8" s="7" t="inlineStr">
        <is>
          <t>Replace supplies before Canberra family trip</t>
        </is>
      </c>
      <c r="P8" s="8">
        <f>IF(C8="","",IF(F8&gt;=E8,"Packed",IF(F8=0,"Not Packed","Part Packed")))</f>
        <v/>
      </c>
    </row>
    <row r="9" ht="30" customHeight="1">
      <c r="A9" s="2" t="inlineStr">
        <is>
          <t>CG-008</t>
        </is>
      </c>
      <c r="B9" s="2" t="inlineStr">
        <is>
          <t>Navigation</t>
        </is>
      </c>
      <c r="C9" s="3" t="inlineStr">
        <is>
          <t>Topographic map and compass</t>
        </is>
      </c>
      <c r="D9" s="2" t="inlineStr">
        <is>
          <t>Yes</t>
        </is>
      </c>
      <c r="E9" s="41" t="n">
        <v>1</v>
      </c>
      <c r="F9" s="41" t="n">
        <v>0</v>
      </c>
      <c r="G9" s="43">
        <f>IF(C9="","",IF(E9=0,0,F9/E9))</f>
        <v/>
      </c>
      <c r="H9" s="2" t="inlineStr">
        <is>
          <t>Good</t>
        </is>
      </c>
      <c r="I9" s="2" t="inlineStr">
        <is>
          <t>Noah</t>
        </is>
      </c>
      <c r="J9" s="30" t="n">
        <v>42</v>
      </c>
      <c r="K9" s="30" t="n"/>
      <c r="L9" s="2" t="inlineStr">
        <is>
          <t>To Buy</t>
        </is>
      </c>
      <c r="M9" s="3" t="inlineStr">
        <is>
          <t>Map folder</t>
        </is>
      </c>
      <c r="N9" s="31" t="n">
        <v>46253</v>
      </c>
      <c r="O9" s="7" t="inlineStr">
        <is>
          <t>Grampians navigation backup</t>
        </is>
      </c>
      <c r="P9" s="10">
        <f>IF(C9="","",IF(F9&gt;=E9,"Packed",IF(F9=0,"Not Packed","Part Packed")))</f>
        <v/>
      </c>
    </row>
    <row r="10" ht="30" customHeight="1">
      <c r="A10" s="2" t="inlineStr">
        <is>
          <t>CG-009</t>
        </is>
      </c>
      <c r="B10" s="2" t="inlineStr">
        <is>
          <t>Clothing</t>
        </is>
      </c>
      <c r="C10" s="3" t="inlineStr">
        <is>
          <t>Waterproof jackets</t>
        </is>
      </c>
      <c r="D10" s="2" t="inlineStr">
        <is>
          <t>Yes</t>
        </is>
      </c>
      <c r="E10" s="41" t="n">
        <v>2</v>
      </c>
      <c r="F10" s="41" t="n">
        <v>2</v>
      </c>
      <c r="G10" s="42">
        <f>IF(C10="","",IF(E10=0,0,F10/E10))</f>
        <v/>
      </c>
      <c r="H10" s="2" t="inlineStr">
        <is>
          <t>Good</t>
        </is>
      </c>
      <c r="I10" s="2" t="inlineStr">
        <is>
          <t>Olivia</t>
        </is>
      </c>
      <c r="J10" s="30" t="n">
        <v>220</v>
      </c>
      <c r="K10" s="30" t="n"/>
      <c r="L10" s="2" t="inlineStr">
        <is>
          <t>Already Owned</t>
        </is>
      </c>
      <c r="M10" s="3" t="inlineStr">
        <is>
          <t>Hall cupboard</t>
        </is>
      </c>
      <c r="N10" s="31" t="n">
        <v>46251</v>
      </c>
      <c r="O10" s="7" t="inlineStr">
        <is>
          <t>Kosciuszko National Park wet weather</t>
        </is>
      </c>
      <c r="P10" s="8">
        <f>IF(C10="","",IF(F10&gt;=E10,"Packed",IF(F10=0,"Not Packed","Part Packed")))</f>
        <v/>
      </c>
    </row>
    <row r="11" ht="30" customHeight="1">
      <c r="A11" s="2" t="inlineStr">
        <is>
          <t>CG-010</t>
        </is>
      </c>
      <c r="B11" s="2" t="inlineStr">
        <is>
          <t>Personal</t>
        </is>
      </c>
      <c r="C11" s="3" t="inlineStr">
        <is>
          <t>Insect repellent</t>
        </is>
      </c>
      <c r="D11" s="2" t="inlineStr">
        <is>
          <t>No</t>
        </is>
      </c>
      <c r="E11" s="41" t="n">
        <v>2</v>
      </c>
      <c r="F11" s="41" t="n">
        <v>0</v>
      </c>
      <c r="G11" s="43">
        <f>IF(C11="","",IF(E11=0,0,F11/E11))</f>
        <v/>
      </c>
      <c r="H11" s="2" t="inlineStr">
        <is>
          <t>Good</t>
        </is>
      </c>
      <c r="I11" s="2" t="inlineStr">
        <is>
          <t>Liam</t>
        </is>
      </c>
      <c r="J11" s="30" t="n">
        <v>18</v>
      </c>
      <c r="K11" s="30" t="n"/>
      <c r="L11" s="2" t="inlineStr">
        <is>
          <t>To Buy</t>
        </is>
      </c>
      <c r="M11" s="3" t="inlineStr">
        <is>
          <t>Purchase before trip</t>
        </is>
      </c>
      <c r="N11" s="31" t="n">
        <v>46257</v>
      </c>
      <c r="O11" s="7" t="inlineStr">
        <is>
          <t>Gold Coast hinterland insect protection</t>
        </is>
      </c>
      <c r="P11" s="10">
        <f>IF(C11="","",IF(F11&gt;=E11,"Packed",IF(F11=0,"Not Packed","Part Packed")))</f>
        <v/>
      </c>
    </row>
    <row r="12" ht="30" customHeight="1">
      <c r="A12" s="2" t="n"/>
      <c r="B12" s="2" t="n"/>
      <c r="C12" s="3" t="n"/>
      <c r="D12" s="2" t="n"/>
      <c r="E12" s="2" t="n"/>
      <c r="F12" s="2" t="n"/>
      <c r="G12" s="42">
        <f>IF(C12="","",IF(E12=0,0,F12/E12))</f>
        <v/>
      </c>
      <c r="H12" s="2" t="n"/>
      <c r="I12" s="2" t="n"/>
      <c r="J12" s="30" t="n"/>
      <c r="K12" s="30" t="n"/>
      <c r="L12" s="2" t="n"/>
      <c r="M12" s="3" t="n"/>
      <c r="N12" s="31" t="n"/>
      <c r="O12" s="7" t="n"/>
      <c r="P12" s="8">
        <f>IF(C12="","",IF(F12&gt;=E12,"Packed",IF(F12=0,"Not Packed","Part Packed")))</f>
        <v/>
      </c>
    </row>
    <row r="13" ht="30" customHeight="1">
      <c r="A13" s="2" t="n"/>
      <c r="B13" s="2" t="n"/>
      <c r="C13" s="3" t="n"/>
      <c r="D13" s="2" t="n"/>
      <c r="E13" s="2" t="n"/>
      <c r="F13" s="2" t="n"/>
      <c r="G13" s="43">
        <f>IF(C13="","",IF(E13=0,0,F13/E13))</f>
        <v/>
      </c>
      <c r="H13" s="2" t="n"/>
      <c r="I13" s="2" t="n"/>
      <c r="J13" s="30" t="n"/>
      <c r="K13" s="30" t="n"/>
      <c r="L13" s="2" t="n"/>
      <c r="M13" s="3" t="n"/>
      <c r="N13" s="31" t="n"/>
      <c r="O13" s="7" t="n"/>
      <c r="P13" s="10">
        <f>IF(C13="","",IF(F13&gt;=E13,"Packed",IF(F13=0,"Not Packed","Part Packed")))</f>
        <v/>
      </c>
    </row>
    <row r="14" ht="30" customHeight="1">
      <c r="A14" s="2" t="n"/>
      <c r="B14" s="2" t="n"/>
      <c r="C14" s="3" t="n"/>
      <c r="D14" s="2" t="n"/>
      <c r="E14" s="2" t="n"/>
      <c r="F14" s="2" t="n"/>
      <c r="G14" s="42">
        <f>IF(C14="","",IF(E14=0,0,F14/E14))</f>
        <v/>
      </c>
      <c r="H14" s="2" t="n"/>
      <c r="I14" s="2" t="n"/>
      <c r="J14" s="30" t="n"/>
      <c r="K14" s="30" t="n"/>
      <c r="L14" s="2" t="n"/>
      <c r="M14" s="3" t="n"/>
      <c r="N14" s="31" t="n"/>
      <c r="O14" s="7" t="n"/>
      <c r="P14" s="8">
        <f>IF(C14="","",IF(F14&gt;=E14,"Packed",IF(F14=0,"Not Packed","Part Packed")))</f>
        <v/>
      </c>
    </row>
    <row r="15" ht="30" customHeight="1">
      <c r="A15" s="2" t="n"/>
      <c r="B15" s="2" t="n"/>
      <c r="C15" s="3" t="n"/>
      <c r="D15" s="2" t="n"/>
      <c r="E15" s="2" t="n"/>
      <c r="F15" s="2" t="n"/>
      <c r="G15" s="43">
        <f>IF(C15="","",IF(E15=0,0,F15/E15))</f>
        <v/>
      </c>
      <c r="H15" s="2" t="n"/>
      <c r="I15" s="2" t="n"/>
      <c r="J15" s="30" t="n"/>
      <c r="K15" s="30" t="n"/>
      <c r="L15" s="2" t="n"/>
      <c r="M15" s="3" t="n"/>
      <c r="N15" s="31" t="n"/>
      <c r="O15" s="7" t="n"/>
      <c r="P15" s="10">
        <f>IF(C15="","",IF(F15&gt;=E15,"Packed",IF(F15=0,"Not Packed","Part Packed")))</f>
        <v/>
      </c>
    </row>
    <row r="16" ht="30" customHeight="1">
      <c r="A16" s="2" t="n"/>
      <c r="B16" s="2" t="n"/>
      <c r="C16" s="3" t="n"/>
      <c r="D16" s="2" t="n"/>
      <c r="E16" s="2" t="n"/>
      <c r="F16" s="2" t="n"/>
      <c r="G16" s="42">
        <f>IF(C16="","",IF(E16=0,0,F16/E16))</f>
        <v/>
      </c>
      <c r="H16" s="2" t="n"/>
      <c r="I16" s="2" t="n"/>
      <c r="J16" s="30" t="n"/>
      <c r="K16" s="30" t="n"/>
      <c r="L16" s="2" t="n"/>
      <c r="M16" s="3" t="n"/>
      <c r="N16" s="31" t="n"/>
      <c r="O16" s="7" t="n"/>
      <c r="P16" s="8">
        <f>IF(C16="","",IF(F16&gt;=E16,"Packed",IF(F16=0,"Not Packed","Part Packed")))</f>
        <v/>
      </c>
    </row>
    <row r="17" ht="30" customHeight="1">
      <c r="A17" s="2" t="n"/>
      <c r="B17" s="2" t="n"/>
      <c r="C17" s="3" t="n"/>
      <c r="D17" s="2" t="n"/>
      <c r="E17" s="2" t="n"/>
      <c r="F17" s="2" t="n"/>
      <c r="G17" s="43">
        <f>IF(C17="","",IF(E17=0,0,F17/E17))</f>
        <v/>
      </c>
      <c r="H17" s="2" t="n"/>
      <c r="I17" s="2" t="n"/>
      <c r="J17" s="30" t="n"/>
      <c r="K17" s="30" t="n"/>
      <c r="L17" s="2" t="n"/>
      <c r="M17" s="3" t="n"/>
      <c r="N17" s="31" t="n"/>
      <c r="O17" s="7" t="n"/>
      <c r="P17" s="10">
        <f>IF(C17="","",IF(F17&gt;=E17,"Packed",IF(F17=0,"Not Packed","Part Packed")))</f>
        <v/>
      </c>
    </row>
    <row r="18" ht="30" customHeight="1">
      <c r="A18" s="2" t="n"/>
      <c r="B18" s="2" t="n"/>
      <c r="C18" s="3" t="n"/>
      <c r="D18" s="2" t="n"/>
      <c r="E18" s="2" t="n"/>
      <c r="F18" s="2" t="n"/>
      <c r="G18" s="42">
        <f>IF(C18="","",IF(E18=0,0,F18/E18))</f>
        <v/>
      </c>
      <c r="H18" s="2" t="n"/>
      <c r="I18" s="2" t="n"/>
      <c r="J18" s="30" t="n"/>
      <c r="K18" s="30" t="n"/>
      <c r="L18" s="2" t="n"/>
      <c r="M18" s="3" t="n"/>
      <c r="N18" s="31" t="n"/>
      <c r="O18" s="7" t="n"/>
      <c r="P18" s="8">
        <f>IF(C18="","",IF(F18&gt;=E18,"Packed",IF(F18=0,"Not Packed","Part Packed")))</f>
        <v/>
      </c>
    </row>
    <row r="19" ht="30" customHeight="1">
      <c r="A19" s="2" t="n"/>
      <c r="B19" s="2" t="n"/>
      <c r="C19" s="3" t="n"/>
      <c r="D19" s="2" t="n"/>
      <c r="E19" s="2" t="n"/>
      <c r="F19" s="2" t="n"/>
      <c r="G19" s="43">
        <f>IF(C19="","",IF(E19=0,0,F19/E19))</f>
        <v/>
      </c>
      <c r="H19" s="2" t="n"/>
      <c r="I19" s="2" t="n"/>
      <c r="J19" s="30" t="n"/>
      <c r="K19" s="30" t="n"/>
      <c r="L19" s="2" t="n"/>
      <c r="M19" s="3" t="n"/>
      <c r="N19" s="31" t="n"/>
      <c r="O19" s="7" t="n"/>
      <c r="P19" s="10">
        <f>IF(C19="","",IF(F19&gt;=E19,"Packed",IF(F19=0,"Not Packed","Part Packed")))</f>
        <v/>
      </c>
    </row>
    <row r="20" ht="30" customHeight="1">
      <c r="A20" s="2" t="n"/>
      <c r="B20" s="2" t="n"/>
      <c r="C20" s="3" t="n"/>
      <c r="D20" s="2" t="n"/>
      <c r="E20" s="2" t="n"/>
      <c r="F20" s="2" t="n"/>
      <c r="G20" s="42">
        <f>IF(C20="","",IF(E20=0,0,F20/E20))</f>
        <v/>
      </c>
      <c r="H20" s="2" t="n"/>
      <c r="I20" s="2" t="n"/>
      <c r="J20" s="30" t="n"/>
      <c r="K20" s="30" t="n"/>
      <c r="L20" s="2" t="n"/>
      <c r="M20" s="3" t="n"/>
      <c r="N20" s="31" t="n"/>
      <c r="O20" s="7" t="n"/>
      <c r="P20" s="8">
        <f>IF(C20="","",IF(F20&gt;=E20,"Packed",IF(F20=0,"Not Packed","Part Packed")))</f>
        <v/>
      </c>
    </row>
    <row r="21" ht="30" customHeight="1">
      <c r="A21" s="2" t="n"/>
      <c r="B21" s="2" t="n"/>
      <c r="C21" s="3" t="n"/>
      <c r="D21" s="2" t="n"/>
      <c r="E21" s="2" t="n"/>
      <c r="F21" s="2" t="n"/>
      <c r="G21" s="43">
        <f>IF(C21="","",IF(E21=0,0,F21/E21))</f>
        <v/>
      </c>
      <c r="H21" s="2" t="n"/>
      <c r="I21" s="2" t="n"/>
      <c r="J21" s="30" t="n"/>
      <c r="K21" s="30" t="n"/>
      <c r="L21" s="2" t="n"/>
      <c r="M21" s="3" t="n"/>
      <c r="N21" s="31" t="n"/>
      <c r="O21" s="7" t="n"/>
      <c r="P21" s="10">
        <f>IF(C21="","",IF(F21&gt;=E21,"Packed",IF(F21=0,"Not Packed","Part Packed")))</f>
        <v/>
      </c>
    </row>
    <row r="22" ht="30" customHeight="1">
      <c r="A22" s="2" t="n"/>
      <c r="B22" s="2" t="n"/>
      <c r="C22" s="3" t="n"/>
      <c r="D22" s="2" t="n"/>
      <c r="E22" s="2" t="n"/>
      <c r="F22" s="2" t="n"/>
      <c r="G22" s="42">
        <f>IF(C22="","",IF(E22=0,0,F22/E22))</f>
        <v/>
      </c>
      <c r="H22" s="2" t="n"/>
      <c r="I22" s="2" t="n"/>
      <c r="J22" s="30" t="n"/>
      <c r="K22" s="30" t="n"/>
      <c r="L22" s="2" t="n"/>
      <c r="M22" s="3" t="n"/>
      <c r="N22" s="31" t="n"/>
      <c r="O22" s="7" t="n"/>
      <c r="P22" s="8">
        <f>IF(C22="","",IF(F22&gt;=E22,"Packed",IF(F22=0,"Not Packed","Part Packed")))</f>
        <v/>
      </c>
    </row>
    <row r="23" ht="30" customHeight="1">
      <c r="A23" s="2" t="n"/>
      <c r="B23" s="2" t="n"/>
      <c r="C23" s="3" t="n"/>
      <c r="D23" s="2" t="n"/>
      <c r="E23" s="2" t="n"/>
      <c r="F23" s="2" t="n"/>
      <c r="G23" s="43">
        <f>IF(C23="","",IF(E23=0,0,F23/E23))</f>
        <v/>
      </c>
      <c r="H23" s="2" t="n"/>
      <c r="I23" s="2" t="n"/>
      <c r="J23" s="30" t="n"/>
      <c r="K23" s="30" t="n"/>
      <c r="L23" s="2" t="n"/>
      <c r="M23" s="3" t="n"/>
      <c r="N23" s="31" t="n"/>
      <c r="O23" s="7" t="n"/>
      <c r="P23" s="10">
        <f>IF(C23="","",IF(F23&gt;=E23,"Packed",IF(F23=0,"Not Packed","Part Packed")))</f>
        <v/>
      </c>
    </row>
    <row r="24" ht="30" customHeight="1">
      <c r="A24" s="2" t="n"/>
      <c r="B24" s="2" t="n"/>
      <c r="C24" s="3" t="n"/>
      <c r="D24" s="2" t="n"/>
      <c r="E24" s="2" t="n"/>
      <c r="F24" s="2" t="n"/>
      <c r="G24" s="42">
        <f>IF(C24="","",IF(E24=0,0,F24/E24))</f>
        <v/>
      </c>
      <c r="H24" s="2" t="n"/>
      <c r="I24" s="2" t="n"/>
      <c r="J24" s="30" t="n"/>
      <c r="K24" s="30" t="n"/>
      <c r="L24" s="2" t="n"/>
      <c r="M24" s="3" t="n"/>
      <c r="N24" s="31" t="n"/>
      <c r="O24" s="7" t="n"/>
      <c r="P24" s="8">
        <f>IF(C24="","",IF(F24&gt;=E24,"Packed",IF(F24=0,"Not Packed","Part Packed")))</f>
        <v/>
      </c>
    </row>
    <row r="25" ht="30" customHeight="1">
      <c r="A25" s="2" t="n"/>
      <c r="B25" s="2" t="n"/>
      <c r="C25" s="3" t="n"/>
      <c r="D25" s="2" t="n"/>
      <c r="E25" s="2" t="n"/>
      <c r="F25" s="2" t="n"/>
      <c r="G25" s="43">
        <f>IF(C25="","",IF(E25=0,0,F25/E25))</f>
        <v/>
      </c>
      <c r="H25" s="2" t="n"/>
      <c r="I25" s="2" t="n"/>
      <c r="J25" s="30" t="n"/>
      <c r="K25" s="30" t="n"/>
      <c r="L25" s="2" t="n"/>
      <c r="M25" s="3" t="n"/>
      <c r="N25" s="31" t="n"/>
      <c r="O25" s="7" t="n"/>
      <c r="P25" s="10">
        <f>IF(C25="","",IF(F25&gt;=E25,"Packed",IF(F25=0,"Not Packed","Part Packed")))</f>
        <v/>
      </c>
    </row>
    <row r="26" ht="30" customHeight="1">
      <c r="A26" s="2" t="n"/>
      <c r="B26" s="2" t="n"/>
      <c r="C26" s="3" t="n"/>
      <c r="D26" s="2" t="n"/>
      <c r="E26" s="2" t="n"/>
      <c r="F26" s="2" t="n"/>
      <c r="G26" s="42">
        <f>IF(C26="","",IF(E26=0,0,F26/E26))</f>
        <v/>
      </c>
      <c r="H26" s="2" t="n"/>
      <c r="I26" s="2" t="n"/>
      <c r="J26" s="30" t="n"/>
      <c r="K26" s="30" t="n"/>
      <c r="L26" s="2" t="n"/>
      <c r="M26" s="3" t="n"/>
      <c r="N26" s="31" t="n"/>
      <c r="O26" s="7" t="n"/>
      <c r="P26" s="8">
        <f>IF(C26="","",IF(F26&gt;=E26,"Packed",IF(F26=0,"Not Packed","Part Packed")))</f>
        <v/>
      </c>
    </row>
    <row r="27" ht="30" customHeight="1">
      <c r="A27" s="2" t="n"/>
      <c r="B27" s="2" t="n"/>
      <c r="C27" s="3" t="n"/>
      <c r="D27" s="2" t="n"/>
      <c r="E27" s="2" t="n"/>
      <c r="F27" s="2" t="n"/>
      <c r="G27" s="43">
        <f>IF(C27="","",IF(E27=0,0,F27/E27))</f>
        <v/>
      </c>
      <c r="H27" s="2" t="n"/>
      <c r="I27" s="2" t="n"/>
      <c r="J27" s="30" t="n"/>
      <c r="K27" s="30" t="n"/>
      <c r="L27" s="2" t="n"/>
      <c r="M27" s="3" t="n"/>
      <c r="N27" s="31" t="n"/>
      <c r="O27" s="7" t="n"/>
      <c r="P27" s="10">
        <f>IF(C27="","",IF(F27&gt;=E27,"Packed",IF(F27=0,"Not Packed","Part Packed")))</f>
        <v/>
      </c>
    </row>
    <row r="28" ht="30" customHeight="1">
      <c r="A28" s="2" t="n"/>
      <c r="B28" s="2" t="n"/>
      <c r="C28" s="3" t="n"/>
      <c r="D28" s="2" t="n"/>
      <c r="E28" s="2" t="n"/>
      <c r="F28" s="2" t="n"/>
      <c r="G28" s="42">
        <f>IF(C28="","",IF(E28=0,0,F28/E28))</f>
        <v/>
      </c>
      <c r="H28" s="2" t="n"/>
      <c r="I28" s="2" t="n"/>
      <c r="J28" s="30" t="n"/>
      <c r="K28" s="30" t="n"/>
      <c r="L28" s="2" t="n"/>
      <c r="M28" s="3" t="n"/>
      <c r="N28" s="31" t="n"/>
      <c r="O28" s="7" t="n"/>
      <c r="P28" s="8">
        <f>IF(C28="","",IF(F28&gt;=E28,"Packed",IF(F28=0,"Not Packed","Part Packed")))</f>
        <v/>
      </c>
    </row>
    <row r="29" ht="30" customHeight="1">
      <c r="A29" s="2" t="n"/>
      <c r="B29" s="2" t="n"/>
      <c r="C29" s="3" t="n"/>
      <c r="D29" s="2" t="n"/>
      <c r="E29" s="2" t="n"/>
      <c r="F29" s="2" t="n"/>
      <c r="G29" s="43">
        <f>IF(C29="","",IF(E29=0,0,F29/E29))</f>
        <v/>
      </c>
      <c r="H29" s="2" t="n"/>
      <c r="I29" s="2" t="n"/>
      <c r="J29" s="30" t="n"/>
      <c r="K29" s="30" t="n"/>
      <c r="L29" s="2" t="n"/>
      <c r="M29" s="3" t="n"/>
      <c r="N29" s="31" t="n"/>
      <c r="O29" s="7" t="n"/>
      <c r="P29" s="10">
        <f>IF(C29="","",IF(F29&gt;=E29,"Packed",IF(F29=0,"Not Packed","Part Packed")))</f>
        <v/>
      </c>
    </row>
    <row r="30" ht="30" customHeight="1">
      <c r="A30" s="2" t="n"/>
      <c r="B30" s="2" t="n"/>
      <c r="C30" s="3" t="n"/>
      <c r="D30" s="2" t="n"/>
      <c r="E30" s="2" t="n"/>
      <c r="F30" s="2" t="n"/>
      <c r="G30" s="42">
        <f>IF(C30="","",IF(E30=0,0,F30/E30))</f>
        <v/>
      </c>
      <c r="H30" s="2" t="n"/>
      <c r="I30" s="2" t="n"/>
      <c r="J30" s="30" t="n"/>
      <c r="K30" s="30" t="n"/>
      <c r="L30" s="2" t="n"/>
      <c r="M30" s="3" t="n"/>
      <c r="N30" s="31" t="n"/>
      <c r="O30" s="7" t="n"/>
      <c r="P30" s="8">
        <f>IF(C30="","",IF(F30&gt;=E30,"Packed",IF(F30=0,"Not Packed","Part Packed")))</f>
        <v/>
      </c>
    </row>
    <row r="31" ht="30" customHeight="1">
      <c r="A31" s="2" t="n"/>
      <c r="B31" s="2" t="n"/>
      <c r="C31" s="3" t="n"/>
      <c r="D31" s="2" t="n"/>
      <c r="E31" s="2" t="n"/>
      <c r="F31" s="2" t="n"/>
      <c r="G31" s="43">
        <f>IF(C31="","",IF(E31=0,0,F31/E31))</f>
        <v/>
      </c>
      <c r="H31" s="2" t="n"/>
      <c r="I31" s="2" t="n"/>
      <c r="J31" s="30" t="n"/>
      <c r="K31" s="30" t="n"/>
      <c r="L31" s="2" t="n"/>
      <c r="M31" s="3" t="n"/>
      <c r="N31" s="31" t="n"/>
      <c r="O31" s="7" t="n"/>
      <c r="P31" s="10">
        <f>IF(C31="","",IF(F31&gt;=E31,"Packed",IF(F31=0,"Not Packed","Part Packed")))</f>
        <v/>
      </c>
    </row>
    <row r="32" ht="30" customHeight="1">
      <c r="A32" s="2" t="n"/>
      <c r="B32" s="2" t="n"/>
      <c r="C32" s="3" t="n"/>
      <c r="D32" s="2" t="n"/>
      <c r="E32" s="2" t="n"/>
      <c r="F32" s="2" t="n"/>
      <c r="G32" s="42">
        <f>IF(C32="","",IF(E32=0,0,F32/E32))</f>
        <v/>
      </c>
      <c r="H32" s="2" t="n"/>
      <c r="I32" s="2" t="n"/>
      <c r="J32" s="30" t="n"/>
      <c r="K32" s="30" t="n"/>
      <c r="L32" s="2" t="n"/>
      <c r="M32" s="3" t="n"/>
      <c r="N32" s="31" t="n"/>
      <c r="O32" s="7" t="n"/>
      <c r="P32" s="8">
        <f>IF(C32="","",IF(F32&gt;=E32,"Packed",IF(F32=0,"Not Packed","Part Packed")))</f>
        <v/>
      </c>
    </row>
    <row r="33" ht="30" customHeight="1">
      <c r="A33" s="2" t="n"/>
      <c r="B33" s="2" t="n"/>
      <c r="C33" s="3" t="n"/>
      <c r="D33" s="2" t="n"/>
      <c r="E33" s="2" t="n"/>
      <c r="F33" s="2" t="n"/>
      <c r="G33" s="43">
        <f>IF(C33="","",IF(E33=0,0,F33/E33))</f>
        <v/>
      </c>
      <c r="H33" s="2" t="n"/>
      <c r="I33" s="2" t="n"/>
      <c r="J33" s="30" t="n"/>
      <c r="K33" s="30" t="n"/>
      <c r="L33" s="2" t="n"/>
      <c r="M33" s="3" t="n"/>
      <c r="N33" s="31" t="n"/>
      <c r="O33" s="7" t="n"/>
      <c r="P33" s="10">
        <f>IF(C33="","",IF(F33&gt;=E33,"Packed",IF(F33=0,"Not Packed","Part Packed")))</f>
        <v/>
      </c>
    </row>
    <row r="34" ht="30" customHeight="1">
      <c r="A34" s="2" t="n"/>
      <c r="B34" s="2" t="n"/>
      <c r="C34" s="3" t="n"/>
      <c r="D34" s="2" t="n"/>
      <c r="E34" s="2" t="n"/>
      <c r="F34" s="2" t="n"/>
      <c r="G34" s="42">
        <f>IF(C34="","",IF(E34=0,0,F34/E34))</f>
        <v/>
      </c>
      <c r="H34" s="2" t="n"/>
      <c r="I34" s="2" t="n"/>
      <c r="J34" s="30" t="n"/>
      <c r="K34" s="30" t="n"/>
      <c r="L34" s="2" t="n"/>
      <c r="M34" s="3" t="n"/>
      <c r="N34" s="31" t="n"/>
      <c r="O34" s="7" t="n"/>
      <c r="P34" s="8">
        <f>IF(C34="","",IF(F34&gt;=E34,"Packed",IF(F34=0,"Not Packed","Part Packed")))</f>
        <v/>
      </c>
    </row>
    <row r="35" ht="30" customHeight="1">
      <c r="A35" s="2" t="n"/>
      <c r="B35" s="2" t="n"/>
      <c r="C35" s="3" t="n"/>
      <c r="D35" s="2" t="n"/>
      <c r="E35" s="2" t="n"/>
      <c r="F35" s="2" t="n"/>
      <c r="G35" s="43">
        <f>IF(C35="","",IF(E35=0,0,F35/E35))</f>
        <v/>
      </c>
      <c r="H35" s="2" t="n"/>
      <c r="I35" s="2" t="n"/>
      <c r="J35" s="30" t="n"/>
      <c r="K35" s="30" t="n"/>
      <c r="L35" s="2" t="n"/>
      <c r="M35" s="3" t="n"/>
      <c r="N35" s="31" t="n"/>
      <c r="O35" s="7" t="n"/>
      <c r="P35" s="10">
        <f>IF(C35="","",IF(F35&gt;=E35,"Packed",IF(F35=0,"Not Packed","Part Packed")))</f>
        <v/>
      </c>
    </row>
    <row r="36" ht="30" customHeight="1">
      <c r="A36" s="2" t="n"/>
      <c r="B36" s="2" t="n"/>
      <c r="C36" s="3" t="n"/>
      <c r="D36" s="2" t="n"/>
      <c r="E36" s="2" t="n"/>
      <c r="F36" s="2" t="n"/>
      <c r="G36" s="42">
        <f>IF(C36="","",IF(E36=0,0,F36/E36))</f>
        <v/>
      </c>
      <c r="H36" s="2" t="n"/>
      <c r="I36" s="2" t="n"/>
      <c r="J36" s="30" t="n"/>
      <c r="K36" s="30" t="n"/>
      <c r="L36" s="2" t="n"/>
      <c r="M36" s="3" t="n"/>
      <c r="N36" s="31" t="n"/>
      <c r="O36" s="7" t="n"/>
      <c r="P36" s="8">
        <f>IF(C36="","",IF(F36&gt;=E36,"Packed",IF(F36=0,"Not Packed","Part Packed")))</f>
        <v/>
      </c>
    </row>
    <row r="37" ht="30" customHeight="1">
      <c r="A37" s="2" t="n"/>
      <c r="B37" s="2" t="n"/>
      <c r="C37" s="3" t="n"/>
      <c r="D37" s="2" t="n"/>
      <c r="E37" s="2" t="n"/>
      <c r="F37" s="2" t="n"/>
      <c r="G37" s="43">
        <f>IF(C37="","",IF(E37=0,0,F37/E37))</f>
        <v/>
      </c>
      <c r="H37" s="2" t="n"/>
      <c r="I37" s="2" t="n"/>
      <c r="J37" s="30" t="n"/>
      <c r="K37" s="30" t="n"/>
      <c r="L37" s="2" t="n"/>
      <c r="M37" s="3" t="n"/>
      <c r="N37" s="31" t="n"/>
      <c r="O37" s="7" t="n"/>
      <c r="P37" s="10">
        <f>IF(C37="","",IF(F37&gt;=E37,"Packed",IF(F37=0,"Not Packed","Part Packed")))</f>
        <v/>
      </c>
    </row>
    <row r="38" ht="30" customHeight="1">
      <c r="A38" s="2" t="n"/>
      <c r="B38" s="2" t="n"/>
      <c r="C38" s="3" t="n"/>
      <c r="D38" s="2" t="n"/>
      <c r="E38" s="2" t="n"/>
      <c r="F38" s="2" t="n"/>
      <c r="G38" s="42">
        <f>IF(C38="","",IF(E38=0,0,F38/E38))</f>
        <v/>
      </c>
      <c r="H38" s="2" t="n"/>
      <c r="I38" s="2" t="n"/>
      <c r="J38" s="30" t="n"/>
      <c r="K38" s="30" t="n"/>
      <c r="L38" s="2" t="n"/>
      <c r="M38" s="3" t="n"/>
      <c r="N38" s="31" t="n"/>
      <c r="O38" s="7" t="n"/>
      <c r="P38" s="8">
        <f>IF(C38="","",IF(F38&gt;=E38,"Packed",IF(F38=0,"Not Packed","Part Packed")))</f>
        <v/>
      </c>
    </row>
    <row r="39" ht="30" customHeight="1">
      <c r="A39" s="2" t="n"/>
      <c r="B39" s="2" t="n"/>
      <c r="C39" s="3" t="n"/>
      <c r="D39" s="2" t="n"/>
      <c r="E39" s="2" t="n"/>
      <c r="F39" s="2" t="n"/>
      <c r="G39" s="43">
        <f>IF(C39="","",IF(E39=0,0,F39/E39))</f>
        <v/>
      </c>
      <c r="H39" s="2" t="n"/>
      <c r="I39" s="2" t="n"/>
      <c r="J39" s="30" t="n"/>
      <c r="K39" s="30" t="n"/>
      <c r="L39" s="2" t="n"/>
      <c r="M39" s="3" t="n"/>
      <c r="N39" s="31" t="n"/>
      <c r="O39" s="7" t="n"/>
      <c r="P39" s="10">
        <f>IF(C39="","",IF(F39&gt;=E39,"Packed",IF(F39=0,"Not Packed","Part Packed")))</f>
        <v/>
      </c>
    </row>
    <row r="40" ht="30" customHeight="1">
      <c r="A40" s="2" t="n"/>
      <c r="B40" s="2" t="n"/>
      <c r="C40" s="3" t="n"/>
      <c r="D40" s="2" t="n"/>
      <c r="E40" s="2" t="n"/>
      <c r="F40" s="2" t="n"/>
      <c r="G40" s="42">
        <f>IF(C40="","",IF(E40=0,0,F40/E40))</f>
        <v/>
      </c>
      <c r="H40" s="2" t="n"/>
      <c r="I40" s="2" t="n"/>
      <c r="J40" s="30" t="n"/>
      <c r="K40" s="30" t="n"/>
      <c r="L40" s="2" t="n"/>
      <c r="M40" s="3" t="n"/>
      <c r="N40" s="31" t="n"/>
      <c r="O40" s="7" t="n"/>
      <c r="P40" s="8">
        <f>IF(C40="","",IF(F40&gt;=E40,"Packed",IF(F40=0,"Not Packed","Part Packed")))</f>
        <v/>
      </c>
    </row>
    <row r="41" ht="30" customHeight="1">
      <c r="A41" s="2" t="n"/>
      <c r="B41" s="2" t="n"/>
      <c r="C41" s="3" t="n"/>
      <c r="D41" s="2" t="n"/>
      <c r="E41" s="2" t="n"/>
      <c r="F41" s="2" t="n"/>
      <c r="G41" s="43">
        <f>IF(C41="","",IF(E41=0,0,F41/E41))</f>
        <v/>
      </c>
      <c r="H41" s="2" t="n"/>
      <c r="I41" s="2" t="n"/>
      <c r="J41" s="30" t="n"/>
      <c r="K41" s="30" t="n"/>
      <c r="L41" s="2" t="n"/>
      <c r="M41" s="3" t="n"/>
      <c r="N41" s="31" t="n"/>
      <c r="O41" s="7" t="n"/>
      <c r="P41" s="10">
        <f>IF(C41="","",IF(F41&gt;=E41,"Packed",IF(F41=0,"Not Packed","Part Packed")))</f>
        <v/>
      </c>
    </row>
    <row r="42" ht="30" customHeight="1">
      <c r="A42" s="2" t="n"/>
      <c r="B42" s="2" t="n"/>
      <c r="C42" s="3" t="n"/>
      <c r="D42" s="2" t="n"/>
      <c r="E42" s="2" t="n"/>
      <c r="F42" s="2" t="n"/>
      <c r="G42" s="42">
        <f>IF(C42="","",IF(E42=0,0,F42/E42))</f>
        <v/>
      </c>
      <c r="H42" s="2" t="n"/>
      <c r="I42" s="2" t="n"/>
      <c r="J42" s="30" t="n"/>
      <c r="K42" s="30" t="n"/>
      <c r="L42" s="2" t="n"/>
      <c r="M42" s="3" t="n"/>
      <c r="N42" s="31" t="n"/>
      <c r="O42" s="7" t="n"/>
      <c r="P42" s="8">
        <f>IF(C42="","",IF(F42&gt;=E42,"Packed",IF(F42=0,"Not Packed","Part Packed")))</f>
        <v/>
      </c>
    </row>
    <row r="43" ht="30" customHeight="1">
      <c r="A43" s="2" t="n"/>
      <c r="B43" s="2" t="n"/>
      <c r="C43" s="3" t="n"/>
      <c r="D43" s="2" t="n"/>
      <c r="E43" s="2" t="n"/>
      <c r="F43" s="2" t="n"/>
      <c r="G43" s="43">
        <f>IF(C43="","",IF(E43=0,0,F43/E43))</f>
        <v/>
      </c>
      <c r="H43" s="2" t="n"/>
      <c r="I43" s="2" t="n"/>
      <c r="J43" s="30" t="n"/>
      <c r="K43" s="30" t="n"/>
      <c r="L43" s="2" t="n"/>
      <c r="M43" s="3" t="n"/>
      <c r="N43" s="31" t="n"/>
      <c r="O43" s="7" t="n"/>
      <c r="P43" s="10">
        <f>IF(C43="","",IF(F43&gt;=E43,"Packed",IF(F43=0,"Not Packed","Part Packed")))</f>
        <v/>
      </c>
    </row>
    <row r="44" ht="30" customHeight="1">
      <c r="A44" s="2" t="n"/>
      <c r="B44" s="2" t="n"/>
      <c r="C44" s="3" t="n"/>
      <c r="D44" s="2" t="n"/>
      <c r="E44" s="2" t="n"/>
      <c r="F44" s="2" t="n"/>
      <c r="G44" s="42">
        <f>IF(C44="","",IF(E44=0,0,F44/E44))</f>
        <v/>
      </c>
      <c r="H44" s="2" t="n"/>
      <c r="I44" s="2" t="n"/>
      <c r="J44" s="30" t="n"/>
      <c r="K44" s="30" t="n"/>
      <c r="L44" s="2" t="n"/>
      <c r="M44" s="3" t="n"/>
      <c r="N44" s="31" t="n"/>
      <c r="O44" s="7" t="n"/>
      <c r="P44" s="8">
        <f>IF(C44="","",IF(F44&gt;=E44,"Packed",IF(F44=0,"Not Packed","Part Packed")))</f>
        <v/>
      </c>
    </row>
    <row r="45" ht="30" customHeight="1">
      <c r="A45" s="2" t="n"/>
      <c r="B45" s="2" t="n"/>
      <c r="C45" s="3" t="n"/>
      <c r="D45" s="2" t="n"/>
      <c r="E45" s="2" t="n"/>
      <c r="F45" s="2" t="n"/>
      <c r="G45" s="43">
        <f>IF(C45="","",IF(E45=0,0,F45/E45))</f>
        <v/>
      </c>
      <c r="H45" s="2" t="n"/>
      <c r="I45" s="2" t="n"/>
      <c r="J45" s="30" t="n"/>
      <c r="K45" s="30" t="n"/>
      <c r="L45" s="2" t="n"/>
      <c r="M45" s="3" t="n"/>
      <c r="N45" s="31" t="n"/>
      <c r="O45" s="7" t="n"/>
      <c r="P45" s="10">
        <f>IF(C45="","",IF(F45&gt;=E45,"Packed",IF(F45=0,"Not Packed","Part Packed")))</f>
        <v/>
      </c>
    </row>
    <row r="46" ht="30" customHeight="1">
      <c r="A46" s="2" t="n"/>
      <c r="B46" s="2" t="n"/>
      <c r="C46" s="3" t="n"/>
      <c r="D46" s="2" t="n"/>
      <c r="E46" s="2" t="n"/>
      <c r="F46" s="2" t="n"/>
      <c r="G46" s="42">
        <f>IF(C46="","",IF(E46=0,0,F46/E46))</f>
        <v/>
      </c>
      <c r="H46" s="2" t="n"/>
      <c r="I46" s="2" t="n"/>
      <c r="J46" s="30" t="n"/>
      <c r="K46" s="30" t="n"/>
      <c r="L46" s="2" t="n"/>
      <c r="M46" s="3" t="n"/>
      <c r="N46" s="31" t="n"/>
      <c r="O46" s="7" t="n"/>
      <c r="P46" s="8">
        <f>IF(C46="","",IF(F46&gt;=E46,"Packed",IF(F46=0,"Not Packed","Part Packed")))</f>
        <v/>
      </c>
    </row>
    <row r="47" ht="30" customHeight="1">
      <c r="A47" s="2" t="n"/>
      <c r="B47" s="2" t="n"/>
      <c r="C47" s="3" t="n"/>
      <c r="D47" s="2" t="n"/>
      <c r="E47" s="2" t="n"/>
      <c r="F47" s="2" t="n"/>
      <c r="G47" s="43">
        <f>IF(C47="","",IF(E47=0,0,F47/E47))</f>
        <v/>
      </c>
      <c r="H47" s="2" t="n"/>
      <c r="I47" s="2" t="n"/>
      <c r="J47" s="30" t="n"/>
      <c r="K47" s="30" t="n"/>
      <c r="L47" s="2" t="n"/>
      <c r="M47" s="3" t="n"/>
      <c r="N47" s="31" t="n"/>
      <c r="O47" s="7" t="n"/>
      <c r="P47" s="10">
        <f>IF(C47="","",IF(F47&gt;=E47,"Packed",IF(F47=0,"Not Packed","Part Packed")))</f>
        <v/>
      </c>
    </row>
    <row r="48" ht="30" customHeight="1">
      <c r="A48" s="2" t="n"/>
      <c r="B48" s="2" t="n"/>
      <c r="C48" s="3" t="n"/>
      <c r="D48" s="2" t="n"/>
      <c r="E48" s="2" t="n"/>
      <c r="F48" s="2" t="n"/>
      <c r="G48" s="42">
        <f>IF(C48="","",IF(E48=0,0,F48/E48))</f>
        <v/>
      </c>
      <c r="H48" s="2" t="n"/>
      <c r="I48" s="2" t="n"/>
      <c r="J48" s="30" t="n"/>
      <c r="K48" s="30" t="n"/>
      <c r="L48" s="2" t="n"/>
      <c r="M48" s="3" t="n"/>
      <c r="N48" s="31" t="n"/>
      <c r="O48" s="7" t="n"/>
      <c r="P48" s="8">
        <f>IF(C48="","",IF(F48&gt;=E48,"Packed",IF(F48=0,"Not Packed","Part Packed")))</f>
        <v/>
      </c>
    </row>
    <row r="49" ht="30" customHeight="1">
      <c r="A49" s="2" t="n"/>
      <c r="B49" s="2" t="n"/>
      <c r="C49" s="3" t="n"/>
      <c r="D49" s="2" t="n"/>
      <c r="E49" s="2" t="n"/>
      <c r="F49" s="2" t="n"/>
      <c r="G49" s="43">
        <f>IF(C49="","",IF(E49=0,0,F49/E49))</f>
        <v/>
      </c>
      <c r="H49" s="2" t="n"/>
      <c r="I49" s="2" t="n"/>
      <c r="J49" s="30" t="n"/>
      <c r="K49" s="30" t="n"/>
      <c r="L49" s="2" t="n"/>
      <c r="M49" s="3" t="n"/>
      <c r="N49" s="31" t="n"/>
      <c r="O49" s="7" t="n"/>
      <c r="P49" s="10">
        <f>IF(C49="","",IF(F49&gt;=E49,"Packed",IF(F49=0,"Not Packed","Part Packed")))</f>
        <v/>
      </c>
    </row>
    <row r="50" ht="30" customHeight="1">
      <c r="A50" s="2" t="n"/>
      <c r="B50" s="2" t="n"/>
      <c r="C50" s="3" t="n"/>
      <c r="D50" s="2" t="n"/>
      <c r="E50" s="2" t="n"/>
      <c r="F50" s="2" t="n"/>
      <c r="G50" s="42">
        <f>IF(C50="","",IF(E50=0,0,F50/E50))</f>
        <v/>
      </c>
      <c r="H50" s="2" t="n"/>
      <c r="I50" s="2" t="n"/>
      <c r="J50" s="30" t="n"/>
      <c r="K50" s="30" t="n"/>
      <c r="L50" s="2" t="n"/>
      <c r="M50" s="3" t="n"/>
      <c r="N50" s="31" t="n"/>
      <c r="O50" s="7" t="n"/>
      <c r="P50" s="8">
        <f>IF(C50="","",IF(F50&gt;=E50,"Packed",IF(F50=0,"Not Packed","Part Packed")))</f>
        <v/>
      </c>
    </row>
    <row r="51" ht="30" customHeight="1">
      <c r="A51" s="2" t="n"/>
      <c r="B51" s="2" t="n"/>
      <c r="C51" s="3" t="n"/>
      <c r="D51" s="2" t="n"/>
      <c r="E51" s="2" t="n"/>
      <c r="F51" s="2" t="n"/>
      <c r="G51" s="43">
        <f>IF(C51="","",IF(E51=0,0,F51/E51))</f>
        <v/>
      </c>
      <c r="H51" s="2" t="n"/>
      <c r="I51" s="2" t="n"/>
      <c r="J51" s="30" t="n"/>
      <c r="K51" s="30" t="n"/>
      <c r="L51" s="2" t="n"/>
      <c r="M51" s="3" t="n"/>
      <c r="N51" s="31" t="n"/>
      <c r="O51" s="7" t="n"/>
      <c r="P51" s="10">
        <f>IF(C51="","",IF(F51&gt;=E51,"Packed",IF(F51=0,"Not Packed","Part Packed")))</f>
        <v/>
      </c>
    </row>
    <row r="52" ht="30" customHeight="1">
      <c r="A52" s="2" t="n"/>
      <c r="B52" s="2" t="n"/>
      <c r="C52" s="3" t="n"/>
      <c r="D52" s="2" t="n"/>
      <c r="E52" s="2" t="n"/>
      <c r="F52" s="2" t="n"/>
      <c r="G52" s="42">
        <f>IF(C52="","",IF(E52=0,0,F52/E52))</f>
        <v/>
      </c>
      <c r="H52" s="2" t="n"/>
      <c r="I52" s="2" t="n"/>
      <c r="J52" s="30" t="n"/>
      <c r="K52" s="30" t="n"/>
      <c r="L52" s="2" t="n"/>
      <c r="M52" s="3" t="n"/>
      <c r="N52" s="31" t="n"/>
      <c r="O52" s="7" t="n"/>
      <c r="P52" s="8">
        <f>IF(C52="","",IF(F52&gt;=E52,"Packed",IF(F52=0,"Not Packed","Part Packed")))</f>
        <v/>
      </c>
    </row>
    <row r="53" ht="30" customHeight="1">
      <c r="A53" s="2" t="n"/>
      <c r="B53" s="2" t="n"/>
      <c r="C53" s="3" t="n"/>
      <c r="D53" s="2" t="n"/>
      <c r="E53" s="2" t="n"/>
      <c r="F53" s="2" t="n"/>
      <c r="G53" s="43">
        <f>IF(C53="","",IF(E53=0,0,F53/E53))</f>
        <v/>
      </c>
      <c r="H53" s="2" t="n"/>
      <c r="I53" s="2" t="n"/>
      <c r="J53" s="30" t="n"/>
      <c r="K53" s="30" t="n"/>
      <c r="L53" s="2" t="n"/>
      <c r="M53" s="3" t="n"/>
      <c r="N53" s="31" t="n"/>
      <c r="O53" s="7" t="n"/>
      <c r="P53" s="10">
        <f>IF(C53="","",IF(F53&gt;=E53,"Packed",IF(F53=0,"Not Packed","Part Packed")))</f>
        <v/>
      </c>
    </row>
    <row r="54" ht="30" customHeight="1">
      <c r="A54" s="2" t="n"/>
      <c r="B54" s="2" t="n"/>
      <c r="C54" s="3" t="n"/>
      <c r="D54" s="2" t="n"/>
      <c r="E54" s="2" t="n"/>
      <c r="F54" s="2" t="n"/>
      <c r="G54" s="42">
        <f>IF(C54="","",IF(E54=0,0,F54/E54))</f>
        <v/>
      </c>
      <c r="H54" s="2" t="n"/>
      <c r="I54" s="2" t="n"/>
      <c r="J54" s="30" t="n"/>
      <c r="K54" s="30" t="n"/>
      <c r="L54" s="2" t="n"/>
      <c r="M54" s="3" t="n"/>
      <c r="N54" s="31" t="n"/>
      <c r="O54" s="7" t="n"/>
      <c r="P54" s="8">
        <f>IF(C54="","",IF(F54&gt;=E54,"Packed",IF(F54=0,"Not Packed","Part Packed")))</f>
        <v/>
      </c>
    </row>
    <row r="55" ht="30" customHeight="1">
      <c r="A55" s="2" t="n"/>
      <c r="B55" s="2" t="n"/>
      <c r="C55" s="3" t="n"/>
      <c r="D55" s="2" t="n"/>
      <c r="E55" s="2" t="n"/>
      <c r="F55" s="2" t="n"/>
      <c r="G55" s="43">
        <f>IF(C55="","",IF(E55=0,0,F55/E55))</f>
        <v/>
      </c>
      <c r="H55" s="2" t="n"/>
      <c r="I55" s="2" t="n"/>
      <c r="J55" s="30" t="n"/>
      <c r="K55" s="30" t="n"/>
      <c r="L55" s="2" t="n"/>
      <c r="M55" s="3" t="n"/>
      <c r="N55" s="31" t="n"/>
      <c r="O55" s="7" t="n"/>
      <c r="P55" s="10">
        <f>IF(C55="","",IF(F55&gt;=E55,"Packed",IF(F55=0,"Not Packed","Part Packed")))</f>
        <v/>
      </c>
    </row>
    <row r="56" ht="30" customHeight="1">
      <c r="A56" s="2" t="n"/>
      <c r="B56" s="2" t="n"/>
      <c r="C56" s="3" t="n"/>
      <c r="D56" s="2" t="n"/>
      <c r="E56" s="2" t="n"/>
      <c r="F56" s="2" t="n"/>
      <c r="G56" s="42">
        <f>IF(C56="","",IF(E56=0,0,F56/E56))</f>
        <v/>
      </c>
      <c r="H56" s="2" t="n"/>
      <c r="I56" s="2" t="n"/>
      <c r="J56" s="30" t="n"/>
      <c r="K56" s="30" t="n"/>
      <c r="L56" s="2" t="n"/>
      <c r="M56" s="3" t="n"/>
      <c r="N56" s="31" t="n"/>
      <c r="O56" s="7" t="n"/>
      <c r="P56" s="8">
        <f>IF(C56="","",IF(F56&gt;=E56,"Packed",IF(F56=0,"Not Packed","Part Packed")))</f>
        <v/>
      </c>
    </row>
    <row r="57" ht="30" customHeight="1">
      <c r="A57" s="2" t="n"/>
      <c r="B57" s="2" t="n"/>
      <c r="C57" s="3" t="n"/>
      <c r="D57" s="2" t="n"/>
      <c r="E57" s="2" t="n"/>
      <c r="F57" s="2" t="n"/>
      <c r="G57" s="43">
        <f>IF(C57="","",IF(E57=0,0,F57/E57))</f>
        <v/>
      </c>
      <c r="H57" s="2" t="n"/>
      <c r="I57" s="2" t="n"/>
      <c r="J57" s="30" t="n"/>
      <c r="K57" s="30" t="n"/>
      <c r="L57" s="2" t="n"/>
      <c r="M57" s="3" t="n"/>
      <c r="N57" s="31" t="n"/>
      <c r="O57" s="7" t="n"/>
      <c r="P57" s="10">
        <f>IF(C57="","",IF(F57&gt;=E57,"Packed",IF(F57=0,"Not Packed","Part Packed")))</f>
        <v/>
      </c>
    </row>
    <row r="58" ht="30" customHeight="1">
      <c r="A58" s="2" t="n"/>
      <c r="B58" s="2" t="n"/>
      <c r="C58" s="3" t="n"/>
      <c r="D58" s="2" t="n"/>
      <c r="E58" s="2" t="n"/>
      <c r="F58" s="2" t="n"/>
      <c r="G58" s="42">
        <f>IF(C58="","",IF(E58=0,0,F58/E58))</f>
        <v/>
      </c>
      <c r="H58" s="2" t="n"/>
      <c r="I58" s="2" t="n"/>
      <c r="J58" s="30" t="n"/>
      <c r="K58" s="30" t="n"/>
      <c r="L58" s="2" t="n"/>
      <c r="M58" s="3" t="n"/>
      <c r="N58" s="31" t="n"/>
      <c r="O58" s="7" t="n"/>
      <c r="P58" s="8">
        <f>IF(C58="","",IF(F58&gt;=E58,"Packed",IF(F58=0,"Not Packed","Part Packed")))</f>
        <v/>
      </c>
    </row>
    <row r="59" ht="30" customHeight="1">
      <c r="A59" s="2" t="n"/>
      <c r="B59" s="2" t="n"/>
      <c r="C59" s="3" t="n"/>
      <c r="D59" s="2" t="n"/>
      <c r="E59" s="2" t="n"/>
      <c r="F59" s="2" t="n"/>
      <c r="G59" s="43">
        <f>IF(C59="","",IF(E59=0,0,F59/E59))</f>
        <v/>
      </c>
      <c r="H59" s="2" t="n"/>
      <c r="I59" s="2" t="n"/>
      <c r="J59" s="30" t="n"/>
      <c r="K59" s="30" t="n"/>
      <c r="L59" s="2" t="n"/>
      <c r="M59" s="3" t="n"/>
      <c r="N59" s="31" t="n"/>
      <c r="O59" s="7" t="n"/>
      <c r="P59" s="10">
        <f>IF(C59="","",IF(F59&gt;=E59,"Packed",IF(F59=0,"Not Packed","Part Packed")))</f>
        <v/>
      </c>
    </row>
    <row r="60" ht="30" customHeight="1">
      <c r="A60" s="2" t="n"/>
      <c r="B60" s="2" t="n"/>
      <c r="C60" s="3" t="n"/>
      <c r="D60" s="2" t="n"/>
      <c r="E60" s="2" t="n"/>
      <c r="F60" s="2" t="n"/>
      <c r="G60" s="42">
        <f>IF(C60="","",IF(E60=0,0,F60/E60))</f>
        <v/>
      </c>
      <c r="H60" s="2" t="n"/>
      <c r="I60" s="2" t="n"/>
      <c r="J60" s="30" t="n"/>
      <c r="K60" s="30" t="n"/>
      <c r="L60" s="2" t="n"/>
      <c r="M60" s="3" t="n"/>
      <c r="N60" s="31" t="n"/>
      <c r="O60" s="7" t="n"/>
      <c r="P60" s="8">
        <f>IF(C60="","",IF(F60&gt;=E60,"Packed",IF(F60=0,"Not Packed","Part Packed")))</f>
        <v/>
      </c>
    </row>
    <row r="61" ht="30" customHeight="1">
      <c r="A61" s="2" t="n"/>
      <c r="B61" s="2" t="n"/>
      <c r="C61" s="3" t="n"/>
      <c r="D61" s="2" t="n"/>
      <c r="E61" s="2" t="n"/>
      <c r="F61" s="2" t="n"/>
      <c r="G61" s="43">
        <f>IF(C61="","",IF(E61=0,0,F61/E61))</f>
        <v/>
      </c>
      <c r="H61" s="2" t="n"/>
      <c r="I61" s="2" t="n"/>
      <c r="J61" s="30" t="n"/>
      <c r="K61" s="30" t="n"/>
      <c r="L61" s="2" t="n"/>
      <c r="M61" s="3" t="n"/>
      <c r="N61" s="31" t="n"/>
      <c r="O61" s="7" t="n"/>
      <c r="P61" s="10">
        <f>IF(C61="","",IF(F61&gt;=E61,"Packed",IF(F61=0,"Not Packed","Part Packed")))</f>
        <v/>
      </c>
    </row>
    <row r="62" ht="30" customHeight="1">
      <c r="A62" s="2" t="n"/>
      <c r="B62" s="2" t="n"/>
      <c r="C62" s="3" t="n"/>
      <c r="D62" s="2" t="n"/>
      <c r="E62" s="2" t="n"/>
      <c r="F62" s="2" t="n"/>
      <c r="G62" s="42">
        <f>IF(C62="","",IF(E62=0,0,F62/E62))</f>
        <v/>
      </c>
      <c r="H62" s="2" t="n"/>
      <c r="I62" s="2" t="n"/>
      <c r="J62" s="30" t="n"/>
      <c r="K62" s="30" t="n"/>
      <c r="L62" s="2" t="n"/>
      <c r="M62" s="3" t="n"/>
      <c r="N62" s="31" t="n"/>
      <c r="O62" s="7" t="n"/>
      <c r="P62" s="8">
        <f>IF(C62="","",IF(F62&gt;=E62,"Packed",IF(F62=0,"Not Packed","Part Packed")))</f>
        <v/>
      </c>
    </row>
    <row r="63" ht="30" customHeight="1">
      <c r="A63" s="2" t="n"/>
      <c r="B63" s="2" t="n"/>
      <c r="C63" s="3" t="n"/>
      <c r="D63" s="2" t="n"/>
      <c r="E63" s="2" t="n"/>
      <c r="F63" s="2" t="n"/>
      <c r="G63" s="43">
        <f>IF(C63="","",IF(E63=0,0,F63/E63))</f>
        <v/>
      </c>
      <c r="H63" s="2" t="n"/>
      <c r="I63" s="2" t="n"/>
      <c r="J63" s="30" t="n"/>
      <c r="K63" s="30" t="n"/>
      <c r="L63" s="2" t="n"/>
      <c r="M63" s="3" t="n"/>
      <c r="N63" s="31" t="n"/>
      <c r="O63" s="7" t="n"/>
      <c r="P63" s="10">
        <f>IF(C63="","",IF(F63&gt;=E63,"Packed",IF(F63=0,"Not Packed","Part Packed")))</f>
        <v/>
      </c>
    </row>
    <row r="64" ht="30" customHeight="1">
      <c r="A64" s="2" t="n"/>
      <c r="B64" s="2" t="n"/>
      <c r="C64" s="3" t="n"/>
      <c r="D64" s="2" t="n"/>
      <c r="E64" s="2" t="n"/>
      <c r="F64" s="2" t="n"/>
      <c r="G64" s="42">
        <f>IF(C64="","",IF(E64=0,0,F64/E64))</f>
        <v/>
      </c>
      <c r="H64" s="2" t="n"/>
      <c r="I64" s="2" t="n"/>
      <c r="J64" s="30" t="n"/>
      <c r="K64" s="30" t="n"/>
      <c r="L64" s="2" t="n"/>
      <c r="M64" s="3" t="n"/>
      <c r="N64" s="31" t="n"/>
      <c r="O64" s="7" t="n"/>
      <c r="P64" s="8">
        <f>IF(C64="","",IF(F64&gt;=E64,"Packed",IF(F64=0,"Not Packed","Part Packed")))</f>
        <v/>
      </c>
    </row>
    <row r="65" ht="30" customHeight="1">
      <c r="A65" s="2" t="n"/>
      <c r="B65" s="2" t="n"/>
      <c r="C65" s="3" t="n"/>
      <c r="D65" s="2" t="n"/>
      <c r="E65" s="2" t="n"/>
      <c r="F65" s="2" t="n"/>
      <c r="G65" s="43">
        <f>IF(C65="","",IF(E65=0,0,F65/E65))</f>
        <v/>
      </c>
      <c r="H65" s="2" t="n"/>
      <c r="I65" s="2" t="n"/>
      <c r="J65" s="30" t="n"/>
      <c r="K65" s="30" t="n"/>
      <c r="L65" s="2" t="n"/>
      <c r="M65" s="3" t="n"/>
      <c r="N65" s="31" t="n"/>
      <c r="O65" s="7" t="n"/>
      <c r="P65" s="10">
        <f>IF(C65="","",IF(F65&gt;=E65,"Packed",IF(F65=0,"Not Packed","Part Packed")))</f>
        <v/>
      </c>
    </row>
    <row r="66" ht="30" customHeight="1">
      <c r="A66" s="2" t="n"/>
      <c r="B66" s="2" t="n"/>
      <c r="C66" s="3" t="n"/>
      <c r="D66" s="2" t="n"/>
      <c r="E66" s="2" t="n"/>
      <c r="F66" s="2" t="n"/>
      <c r="G66" s="42">
        <f>IF(C66="","",IF(E66=0,0,F66/E66))</f>
        <v/>
      </c>
      <c r="H66" s="2" t="n"/>
      <c r="I66" s="2" t="n"/>
      <c r="J66" s="30" t="n"/>
      <c r="K66" s="30" t="n"/>
      <c r="L66" s="2" t="n"/>
      <c r="M66" s="3" t="n"/>
      <c r="N66" s="31" t="n"/>
      <c r="O66" s="7" t="n"/>
      <c r="P66" s="8">
        <f>IF(C66="","",IF(F66&gt;=E66,"Packed",IF(F66=0,"Not Packed","Part Packed")))</f>
        <v/>
      </c>
    </row>
    <row r="67" ht="30" customHeight="1">
      <c r="A67" s="2" t="n"/>
      <c r="B67" s="2" t="n"/>
      <c r="C67" s="3" t="n"/>
      <c r="D67" s="2" t="n"/>
      <c r="E67" s="2" t="n"/>
      <c r="F67" s="2" t="n"/>
      <c r="G67" s="43">
        <f>IF(C67="","",IF(E67=0,0,F67/E67))</f>
        <v/>
      </c>
      <c r="H67" s="2" t="n"/>
      <c r="I67" s="2" t="n"/>
      <c r="J67" s="30" t="n"/>
      <c r="K67" s="30" t="n"/>
      <c r="L67" s="2" t="n"/>
      <c r="M67" s="3" t="n"/>
      <c r="N67" s="31" t="n"/>
      <c r="O67" s="7" t="n"/>
      <c r="P67" s="10">
        <f>IF(C67="","",IF(F67&gt;=E67,"Packed",IF(F67=0,"Not Packed","Part Packed")))</f>
        <v/>
      </c>
    </row>
    <row r="68" ht="30" customHeight="1">
      <c r="A68" s="2" t="n"/>
      <c r="B68" s="2" t="n"/>
      <c r="C68" s="3" t="n"/>
      <c r="D68" s="2" t="n"/>
      <c r="E68" s="2" t="n"/>
      <c r="F68" s="2" t="n"/>
      <c r="G68" s="42">
        <f>IF(C68="","",IF(E68=0,0,F68/E68))</f>
        <v/>
      </c>
      <c r="H68" s="2" t="n"/>
      <c r="I68" s="2" t="n"/>
      <c r="J68" s="30" t="n"/>
      <c r="K68" s="30" t="n"/>
      <c r="L68" s="2" t="n"/>
      <c r="M68" s="3" t="n"/>
      <c r="N68" s="31" t="n"/>
      <c r="O68" s="7" t="n"/>
      <c r="P68" s="8">
        <f>IF(C68="","",IF(F68&gt;=E68,"Packed",IF(F68=0,"Not Packed","Part Packed")))</f>
        <v/>
      </c>
    </row>
    <row r="69" ht="30" customHeight="1">
      <c r="A69" s="2" t="n"/>
      <c r="B69" s="2" t="n"/>
      <c r="C69" s="3" t="n"/>
      <c r="D69" s="2" t="n"/>
      <c r="E69" s="2" t="n"/>
      <c r="F69" s="2" t="n"/>
      <c r="G69" s="43">
        <f>IF(C69="","",IF(E69=0,0,F69/E69))</f>
        <v/>
      </c>
      <c r="H69" s="2" t="n"/>
      <c r="I69" s="2" t="n"/>
      <c r="J69" s="30" t="n"/>
      <c r="K69" s="30" t="n"/>
      <c r="L69" s="2" t="n"/>
      <c r="M69" s="3" t="n"/>
      <c r="N69" s="31" t="n"/>
      <c r="O69" s="7" t="n"/>
      <c r="P69" s="10">
        <f>IF(C69="","",IF(F69&gt;=E69,"Packed",IF(F69=0,"Not Packed","Part Packed")))</f>
        <v/>
      </c>
    </row>
    <row r="70" ht="30" customHeight="1">
      <c r="A70" s="2" t="n"/>
      <c r="B70" s="2" t="n"/>
      <c r="C70" s="3" t="n"/>
      <c r="D70" s="2" t="n"/>
      <c r="E70" s="2" t="n"/>
      <c r="F70" s="2" t="n"/>
      <c r="G70" s="42">
        <f>IF(C70="","",IF(E70=0,0,F70/E70))</f>
        <v/>
      </c>
      <c r="H70" s="2" t="n"/>
      <c r="I70" s="2" t="n"/>
      <c r="J70" s="30" t="n"/>
      <c r="K70" s="30" t="n"/>
      <c r="L70" s="2" t="n"/>
      <c r="M70" s="3" t="n"/>
      <c r="N70" s="31" t="n"/>
      <c r="O70" s="7" t="n"/>
      <c r="P70" s="8">
        <f>IF(C70="","",IF(F70&gt;=E70,"Packed",IF(F70=0,"Not Packed","Part Packed")))</f>
        <v/>
      </c>
    </row>
    <row r="71" ht="30" customHeight="1">
      <c r="A71" s="2" t="n"/>
      <c r="B71" s="2" t="n"/>
      <c r="C71" s="3" t="n"/>
      <c r="D71" s="2" t="n"/>
      <c r="E71" s="2" t="n"/>
      <c r="F71" s="2" t="n"/>
      <c r="G71" s="43">
        <f>IF(C71="","",IF(E71=0,0,F71/E71))</f>
        <v/>
      </c>
      <c r="H71" s="2" t="n"/>
      <c r="I71" s="2" t="n"/>
      <c r="J71" s="30" t="n"/>
      <c r="K71" s="30" t="n"/>
      <c r="L71" s="2" t="n"/>
      <c r="M71" s="3" t="n"/>
      <c r="N71" s="31" t="n"/>
      <c r="O71" s="7" t="n"/>
      <c r="P71" s="10">
        <f>IF(C71="","",IF(F71&gt;=E71,"Packed",IF(F71=0,"Not Packed","Part Packed")))</f>
        <v/>
      </c>
    </row>
    <row r="72" ht="30" customHeight="1">
      <c r="A72" s="2" t="n"/>
      <c r="B72" s="2" t="n"/>
      <c r="C72" s="3" t="n"/>
      <c r="D72" s="2" t="n"/>
      <c r="E72" s="2" t="n"/>
      <c r="F72" s="2" t="n"/>
      <c r="G72" s="42">
        <f>IF(C72="","",IF(E72=0,0,F72/E72))</f>
        <v/>
      </c>
      <c r="H72" s="2" t="n"/>
      <c r="I72" s="2" t="n"/>
      <c r="J72" s="30" t="n"/>
      <c r="K72" s="30" t="n"/>
      <c r="L72" s="2" t="n"/>
      <c r="M72" s="3" t="n"/>
      <c r="N72" s="31" t="n"/>
      <c r="O72" s="7" t="n"/>
      <c r="P72" s="8">
        <f>IF(C72="","",IF(F72&gt;=E72,"Packed",IF(F72=0,"Not Packed","Part Packed")))</f>
        <v/>
      </c>
    </row>
    <row r="73" ht="30" customHeight="1">
      <c r="A73" s="2" t="n"/>
      <c r="B73" s="2" t="n"/>
      <c r="C73" s="3" t="n"/>
      <c r="D73" s="2" t="n"/>
      <c r="E73" s="2" t="n"/>
      <c r="F73" s="2" t="n"/>
      <c r="G73" s="43">
        <f>IF(C73="","",IF(E73=0,0,F73/E73))</f>
        <v/>
      </c>
      <c r="H73" s="2" t="n"/>
      <c r="I73" s="2" t="n"/>
      <c r="J73" s="30" t="n"/>
      <c r="K73" s="30" t="n"/>
      <c r="L73" s="2" t="n"/>
      <c r="M73" s="3" t="n"/>
      <c r="N73" s="31" t="n"/>
      <c r="O73" s="7" t="n"/>
      <c r="P73" s="10">
        <f>IF(C73="","",IF(F73&gt;=E73,"Packed",IF(F73=0,"Not Packed","Part Packed")))</f>
        <v/>
      </c>
    </row>
    <row r="74" ht="30" customHeight="1">
      <c r="A74" s="2" t="n"/>
      <c r="B74" s="2" t="n"/>
      <c r="C74" s="3" t="n"/>
      <c r="D74" s="2" t="n"/>
      <c r="E74" s="2" t="n"/>
      <c r="F74" s="2" t="n"/>
      <c r="G74" s="42">
        <f>IF(C74="","",IF(E74=0,0,F74/E74))</f>
        <v/>
      </c>
      <c r="H74" s="2" t="n"/>
      <c r="I74" s="2" t="n"/>
      <c r="J74" s="30" t="n"/>
      <c r="K74" s="30" t="n"/>
      <c r="L74" s="2" t="n"/>
      <c r="M74" s="3" t="n"/>
      <c r="N74" s="31" t="n"/>
      <c r="O74" s="7" t="n"/>
      <c r="P74" s="8">
        <f>IF(C74="","",IF(F74&gt;=E74,"Packed",IF(F74=0,"Not Packed","Part Packed")))</f>
        <v/>
      </c>
    </row>
    <row r="75" ht="30" customHeight="1">
      <c r="A75" s="2" t="n"/>
      <c r="B75" s="2" t="n"/>
      <c r="C75" s="3" t="n"/>
      <c r="D75" s="2" t="n"/>
      <c r="E75" s="2" t="n"/>
      <c r="F75" s="2" t="n"/>
      <c r="G75" s="43">
        <f>IF(C75="","",IF(E75=0,0,F75/E75))</f>
        <v/>
      </c>
      <c r="H75" s="2" t="n"/>
      <c r="I75" s="2" t="n"/>
      <c r="J75" s="30" t="n"/>
      <c r="K75" s="30" t="n"/>
      <c r="L75" s="2" t="n"/>
      <c r="M75" s="3" t="n"/>
      <c r="N75" s="31" t="n"/>
      <c r="O75" s="7" t="n"/>
      <c r="P75" s="10">
        <f>IF(C75="","",IF(F75&gt;=E75,"Packed",IF(F75=0,"Not Packed","Part Packed")))</f>
        <v/>
      </c>
    </row>
    <row r="76" ht="30" customHeight="1">
      <c r="A76" s="2" t="n"/>
      <c r="B76" s="2" t="n"/>
      <c r="C76" s="3" t="n"/>
      <c r="D76" s="2" t="n"/>
      <c r="E76" s="2" t="n"/>
      <c r="F76" s="2" t="n"/>
      <c r="G76" s="42">
        <f>IF(C76="","",IF(E76=0,0,F76/E76))</f>
        <v/>
      </c>
      <c r="H76" s="2" t="n"/>
      <c r="I76" s="2" t="n"/>
      <c r="J76" s="30" t="n"/>
      <c r="K76" s="30" t="n"/>
      <c r="L76" s="2" t="n"/>
      <c r="M76" s="3" t="n"/>
      <c r="N76" s="31" t="n"/>
      <c r="O76" s="7" t="n"/>
      <c r="P76" s="8">
        <f>IF(C76="","",IF(F76&gt;=E76,"Packed",IF(F76=0,"Not Packed","Part Packed")))</f>
        <v/>
      </c>
    </row>
    <row r="77" ht="30" customHeight="1">
      <c r="A77" s="2" t="n"/>
      <c r="B77" s="2" t="n"/>
      <c r="C77" s="3" t="n"/>
      <c r="D77" s="2" t="n"/>
      <c r="E77" s="2" t="n"/>
      <c r="F77" s="2" t="n"/>
      <c r="G77" s="43">
        <f>IF(C77="","",IF(E77=0,0,F77/E77))</f>
        <v/>
      </c>
      <c r="H77" s="2" t="n"/>
      <c r="I77" s="2" t="n"/>
      <c r="J77" s="30" t="n"/>
      <c r="K77" s="30" t="n"/>
      <c r="L77" s="2" t="n"/>
      <c r="M77" s="3" t="n"/>
      <c r="N77" s="31" t="n"/>
      <c r="O77" s="7" t="n"/>
      <c r="P77" s="10">
        <f>IF(C77="","",IF(F77&gt;=E77,"Packed",IF(F77=0,"Not Packed","Part Packed")))</f>
        <v/>
      </c>
    </row>
    <row r="78" ht="30" customHeight="1">
      <c r="A78" s="2" t="n"/>
      <c r="B78" s="2" t="n"/>
      <c r="C78" s="3" t="n"/>
      <c r="D78" s="2" t="n"/>
      <c r="E78" s="2" t="n"/>
      <c r="F78" s="2" t="n"/>
      <c r="G78" s="42">
        <f>IF(C78="","",IF(E78=0,0,F78/E78))</f>
        <v/>
      </c>
      <c r="H78" s="2" t="n"/>
      <c r="I78" s="2" t="n"/>
      <c r="J78" s="30" t="n"/>
      <c r="K78" s="30" t="n"/>
      <c r="L78" s="2" t="n"/>
      <c r="M78" s="3" t="n"/>
      <c r="N78" s="31" t="n"/>
      <c r="O78" s="7" t="n"/>
      <c r="P78" s="8">
        <f>IF(C78="","",IF(F78&gt;=E78,"Packed",IF(F78=0,"Not Packed","Part Packed")))</f>
        <v/>
      </c>
    </row>
    <row r="79" ht="30" customHeight="1">
      <c r="A79" s="2" t="n"/>
      <c r="B79" s="2" t="n"/>
      <c r="C79" s="3" t="n"/>
      <c r="D79" s="2" t="n"/>
      <c r="E79" s="2" t="n"/>
      <c r="F79" s="2" t="n"/>
      <c r="G79" s="43">
        <f>IF(C79="","",IF(E79=0,0,F79/E79))</f>
        <v/>
      </c>
      <c r="H79" s="2" t="n"/>
      <c r="I79" s="2" t="n"/>
      <c r="J79" s="30" t="n"/>
      <c r="K79" s="30" t="n"/>
      <c r="L79" s="2" t="n"/>
      <c r="M79" s="3" t="n"/>
      <c r="N79" s="31" t="n"/>
      <c r="O79" s="7" t="n"/>
      <c r="P79" s="10">
        <f>IF(C79="","",IF(F79&gt;=E79,"Packed",IF(F79=0,"Not Packed","Part Packed")))</f>
        <v/>
      </c>
    </row>
    <row r="80" ht="30" customHeight="1">
      <c r="A80" s="2" t="n"/>
      <c r="B80" s="2" t="n"/>
      <c r="C80" s="3" t="n"/>
      <c r="D80" s="2" t="n"/>
      <c r="E80" s="2" t="n"/>
      <c r="F80" s="2" t="n"/>
      <c r="G80" s="42">
        <f>IF(C80="","",IF(E80=0,0,F80/E80))</f>
        <v/>
      </c>
      <c r="H80" s="2" t="n"/>
      <c r="I80" s="2" t="n"/>
      <c r="J80" s="30" t="n"/>
      <c r="K80" s="30" t="n"/>
      <c r="L80" s="2" t="n"/>
      <c r="M80" s="3" t="n"/>
      <c r="N80" s="31" t="n"/>
      <c r="O80" s="7" t="n"/>
      <c r="P80" s="8">
        <f>IF(C80="","",IF(F80&gt;=E80,"Packed",IF(F80=0,"Not Packed","Part Packed")))</f>
        <v/>
      </c>
    </row>
    <row r="81" ht="30" customHeight="1">
      <c r="A81" s="2" t="n"/>
      <c r="B81" s="2" t="n"/>
      <c r="C81" s="3" t="n"/>
      <c r="D81" s="2" t="n"/>
      <c r="E81" s="2" t="n"/>
      <c r="F81" s="2" t="n"/>
      <c r="G81" s="43">
        <f>IF(C81="","",IF(E81=0,0,F81/E81))</f>
        <v/>
      </c>
      <c r="H81" s="2" t="n"/>
      <c r="I81" s="2" t="n"/>
      <c r="J81" s="30" t="n"/>
      <c r="K81" s="30" t="n"/>
      <c r="L81" s="2" t="n"/>
      <c r="M81" s="3" t="n"/>
      <c r="N81" s="31" t="n"/>
      <c r="O81" s="7" t="n"/>
      <c r="P81" s="10">
        <f>IF(C81="","",IF(F81&gt;=E81,"Packed",IF(F81=0,"Not Packed","Part Packed")))</f>
        <v/>
      </c>
    </row>
    <row r="82" ht="30" customHeight="1">
      <c r="A82" s="2" t="n"/>
      <c r="B82" s="2" t="n"/>
      <c r="C82" s="3" t="n"/>
      <c r="D82" s="2" t="n"/>
      <c r="E82" s="2" t="n"/>
      <c r="F82" s="2" t="n"/>
      <c r="G82" s="42">
        <f>IF(C82="","",IF(E82=0,0,F82/E82))</f>
        <v/>
      </c>
      <c r="H82" s="2" t="n"/>
      <c r="I82" s="2" t="n"/>
      <c r="J82" s="30" t="n"/>
      <c r="K82" s="30" t="n"/>
      <c r="L82" s="2" t="n"/>
      <c r="M82" s="3" t="n"/>
      <c r="N82" s="31" t="n"/>
      <c r="O82" s="7" t="n"/>
      <c r="P82" s="8">
        <f>IF(C82="","",IF(F82&gt;=E82,"Packed",IF(F82=0,"Not Packed","Part Packed")))</f>
        <v/>
      </c>
    </row>
    <row r="83" ht="30" customHeight="1">
      <c r="A83" s="2" t="n"/>
      <c r="B83" s="2" t="n"/>
      <c r="C83" s="3" t="n"/>
      <c r="D83" s="2" t="n"/>
      <c r="E83" s="2" t="n"/>
      <c r="F83" s="2" t="n"/>
      <c r="G83" s="43">
        <f>IF(C83="","",IF(E83=0,0,F83/E83))</f>
        <v/>
      </c>
      <c r="H83" s="2" t="n"/>
      <c r="I83" s="2" t="n"/>
      <c r="J83" s="30" t="n"/>
      <c r="K83" s="30" t="n"/>
      <c r="L83" s="2" t="n"/>
      <c r="M83" s="3" t="n"/>
      <c r="N83" s="31" t="n"/>
      <c r="O83" s="7" t="n"/>
      <c r="P83" s="10">
        <f>IF(C83="","",IF(F83&gt;=E83,"Packed",IF(F83=0,"Not Packed","Part Packed")))</f>
        <v/>
      </c>
    </row>
    <row r="84" ht="30" customHeight="1">
      <c r="A84" s="2" t="n"/>
      <c r="B84" s="2" t="n"/>
      <c r="C84" s="3" t="n"/>
      <c r="D84" s="2" t="n"/>
      <c r="E84" s="2" t="n"/>
      <c r="F84" s="2" t="n"/>
      <c r="G84" s="42">
        <f>IF(C84="","",IF(E84=0,0,F84/E84))</f>
        <v/>
      </c>
      <c r="H84" s="2" t="n"/>
      <c r="I84" s="2" t="n"/>
      <c r="J84" s="30" t="n"/>
      <c r="K84" s="30" t="n"/>
      <c r="L84" s="2" t="n"/>
      <c r="M84" s="3" t="n"/>
      <c r="N84" s="31" t="n"/>
      <c r="O84" s="7" t="n"/>
      <c r="P84" s="8">
        <f>IF(C84="","",IF(F84&gt;=E84,"Packed",IF(F84=0,"Not Packed","Part Packed")))</f>
        <v/>
      </c>
    </row>
    <row r="85" ht="30" customHeight="1">
      <c r="A85" s="2" t="n"/>
      <c r="B85" s="2" t="n"/>
      <c r="C85" s="3" t="n"/>
      <c r="D85" s="2" t="n"/>
      <c r="E85" s="2" t="n"/>
      <c r="F85" s="2" t="n"/>
      <c r="G85" s="43">
        <f>IF(C85="","",IF(E85=0,0,F85/E85))</f>
        <v/>
      </c>
      <c r="H85" s="2" t="n"/>
      <c r="I85" s="2" t="n"/>
      <c r="J85" s="30" t="n"/>
      <c r="K85" s="30" t="n"/>
      <c r="L85" s="2" t="n"/>
      <c r="M85" s="3" t="n"/>
      <c r="N85" s="31" t="n"/>
      <c r="O85" s="7" t="n"/>
      <c r="P85" s="10">
        <f>IF(C85="","",IF(F85&gt;=E85,"Packed",IF(F85=0,"Not Packed","Part Packed")))</f>
        <v/>
      </c>
    </row>
    <row r="86" ht="30" customHeight="1">
      <c r="A86" s="2" t="n"/>
      <c r="B86" s="2" t="n"/>
      <c r="C86" s="3" t="n"/>
      <c r="D86" s="2" t="n"/>
      <c r="E86" s="2" t="n"/>
      <c r="F86" s="2" t="n"/>
      <c r="G86" s="42">
        <f>IF(C86="","",IF(E86=0,0,F86/E86))</f>
        <v/>
      </c>
      <c r="H86" s="2" t="n"/>
      <c r="I86" s="2" t="n"/>
      <c r="J86" s="30" t="n"/>
      <c r="K86" s="30" t="n"/>
      <c r="L86" s="2" t="n"/>
      <c r="M86" s="3" t="n"/>
      <c r="N86" s="31" t="n"/>
      <c r="O86" s="7" t="n"/>
      <c r="P86" s="8">
        <f>IF(C86="","",IF(F86&gt;=E86,"Packed",IF(F86=0,"Not Packed","Part Packed")))</f>
        <v/>
      </c>
    </row>
    <row r="87" ht="30" customHeight="1">
      <c r="A87" s="2" t="n"/>
      <c r="B87" s="2" t="n"/>
      <c r="C87" s="3" t="n"/>
      <c r="D87" s="2" t="n"/>
      <c r="E87" s="2" t="n"/>
      <c r="F87" s="2" t="n"/>
      <c r="G87" s="43">
        <f>IF(C87="","",IF(E87=0,0,F87/E87))</f>
        <v/>
      </c>
      <c r="H87" s="2" t="n"/>
      <c r="I87" s="2" t="n"/>
      <c r="J87" s="30" t="n"/>
      <c r="K87" s="30" t="n"/>
      <c r="L87" s="2" t="n"/>
      <c r="M87" s="3" t="n"/>
      <c r="N87" s="31" t="n"/>
      <c r="O87" s="7" t="n"/>
      <c r="P87" s="10">
        <f>IF(C87="","",IF(F87&gt;=E87,"Packed",IF(F87=0,"Not Packed","Part Packed")))</f>
        <v/>
      </c>
    </row>
    <row r="88" ht="30" customHeight="1">
      <c r="A88" s="2" t="n"/>
      <c r="B88" s="2" t="n"/>
      <c r="C88" s="3" t="n"/>
      <c r="D88" s="2" t="n"/>
      <c r="E88" s="2" t="n"/>
      <c r="F88" s="2" t="n"/>
      <c r="G88" s="42">
        <f>IF(C88="","",IF(E88=0,0,F88/E88))</f>
        <v/>
      </c>
      <c r="H88" s="2" t="n"/>
      <c r="I88" s="2" t="n"/>
      <c r="J88" s="30" t="n"/>
      <c r="K88" s="30" t="n"/>
      <c r="L88" s="2" t="n"/>
      <c r="M88" s="3" t="n"/>
      <c r="N88" s="31" t="n"/>
      <c r="O88" s="7" t="n"/>
      <c r="P88" s="8">
        <f>IF(C88="","",IF(F88&gt;=E88,"Packed",IF(F88=0,"Not Packed","Part Packed")))</f>
        <v/>
      </c>
    </row>
    <row r="89" ht="30" customHeight="1">
      <c r="A89" s="2" t="n"/>
      <c r="B89" s="2" t="n"/>
      <c r="C89" s="3" t="n"/>
      <c r="D89" s="2" t="n"/>
      <c r="E89" s="2" t="n"/>
      <c r="F89" s="2" t="n"/>
      <c r="G89" s="43">
        <f>IF(C89="","",IF(E89=0,0,F89/E89))</f>
        <v/>
      </c>
      <c r="H89" s="2" t="n"/>
      <c r="I89" s="2" t="n"/>
      <c r="J89" s="30" t="n"/>
      <c r="K89" s="30" t="n"/>
      <c r="L89" s="2" t="n"/>
      <c r="M89" s="3" t="n"/>
      <c r="N89" s="31" t="n"/>
      <c r="O89" s="7" t="n"/>
      <c r="P89" s="10">
        <f>IF(C89="","",IF(F89&gt;=E89,"Packed",IF(F89=0,"Not Packed","Part Packed")))</f>
        <v/>
      </c>
    </row>
    <row r="90" ht="30" customHeight="1">
      <c r="A90" s="2" t="n"/>
      <c r="B90" s="2" t="n"/>
      <c r="C90" s="3" t="n"/>
      <c r="D90" s="2" t="n"/>
      <c r="E90" s="2" t="n"/>
      <c r="F90" s="2" t="n"/>
      <c r="G90" s="42">
        <f>IF(C90="","",IF(E90=0,0,F90/E90))</f>
        <v/>
      </c>
      <c r="H90" s="2" t="n"/>
      <c r="I90" s="2" t="n"/>
      <c r="J90" s="30" t="n"/>
      <c r="K90" s="30" t="n"/>
      <c r="L90" s="2" t="n"/>
      <c r="M90" s="3" t="n"/>
      <c r="N90" s="31" t="n"/>
      <c r="O90" s="7" t="n"/>
      <c r="P90" s="8">
        <f>IF(C90="","",IF(F90&gt;=E90,"Packed",IF(F90=0,"Not Packed","Part Packed")))</f>
        <v/>
      </c>
    </row>
    <row r="91" ht="30" customHeight="1">
      <c r="A91" s="2" t="n"/>
      <c r="B91" s="2" t="n"/>
      <c r="C91" s="3" t="n"/>
      <c r="D91" s="2" t="n"/>
      <c r="E91" s="2" t="n"/>
      <c r="F91" s="2" t="n"/>
      <c r="G91" s="43">
        <f>IF(C91="","",IF(E91=0,0,F91/E91))</f>
        <v/>
      </c>
      <c r="H91" s="2" t="n"/>
      <c r="I91" s="2" t="n"/>
      <c r="J91" s="30" t="n"/>
      <c r="K91" s="30" t="n"/>
      <c r="L91" s="2" t="n"/>
      <c r="M91" s="3" t="n"/>
      <c r="N91" s="31" t="n"/>
      <c r="O91" s="7" t="n"/>
      <c r="P91" s="10">
        <f>IF(C91="","",IF(F91&gt;=E91,"Packed",IF(F91=0,"Not Packed","Part Packed")))</f>
        <v/>
      </c>
    </row>
    <row r="92" ht="30" customHeight="1">
      <c r="A92" s="2" t="n"/>
      <c r="B92" s="2" t="n"/>
      <c r="C92" s="3" t="n"/>
      <c r="D92" s="2" t="n"/>
      <c r="E92" s="2" t="n"/>
      <c r="F92" s="2" t="n"/>
      <c r="G92" s="42">
        <f>IF(C92="","",IF(E92=0,0,F92/E92))</f>
        <v/>
      </c>
      <c r="H92" s="2" t="n"/>
      <c r="I92" s="2" t="n"/>
      <c r="J92" s="30" t="n"/>
      <c r="K92" s="30" t="n"/>
      <c r="L92" s="2" t="n"/>
      <c r="M92" s="3" t="n"/>
      <c r="N92" s="31" t="n"/>
      <c r="O92" s="7" t="n"/>
      <c r="P92" s="8">
        <f>IF(C92="","",IF(F92&gt;=E92,"Packed",IF(F92=0,"Not Packed","Part Packed")))</f>
        <v/>
      </c>
    </row>
    <row r="93" ht="30" customHeight="1">
      <c r="A93" s="2" t="n"/>
      <c r="B93" s="2" t="n"/>
      <c r="C93" s="3" t="n"/>
      <c r="D93" s="2" t="n"/>
      <c r="E93" s="2" t="n"/>
      <c r="F93" s="2" t="n"/>
      <c r="G93" s="43">
        <f>IF(C93="","",IF(E93=0,0,F93/E93))</f>
        <v/>
      </c>
      <c r="H93" s="2" t="n"/>
      <c r="I93" s="2" t="n"/>
      <c r="J93" s="30" t="n"/>
      <c r="K93" s="30" t="n"/>
      <c r="L93" s="2" t="n"/>
      <c r="M93" s="3" t="n"/>
      <c r="N93" s="31" t="n"/>
      <c r="O93" s="7" t="n"/>
      <c r="P93" s="10">
        <f>IF(C93="","",IF(F93&gt;=E93,"Packed",IF(F93=0,"Not Packed","Part Packed")))</f>
        <v/>
      </c>
    </row>
    <row r="94" ht="30" customHeight="1">
      <c r="A94" s="2" t="n"/>
      <c r="B94" s="2" t="n"/>
      <c r="C94" s="3" t="n"/>
      <c r="D94" s="2" t="n"/>
      <c r="E94" s="2" t="n"/>
      <c r="F94" s="2" t="n"/>
      <c r="G94" s="42">
        <f>IF(C94="","",IF(E94=0,0,F94/E94))</f>
        <v/>
      </c>
      <c r="H94" s="2" t="n"/>
      <c r="I94" s="2" t="n"/>
      <c r="J94" s="30" t="n"/>
      <c r="K94" s="30" t="n"/>
      <c r="L94" s="2" t="n"/>
      <c r="M94" s="3" t="n"/>
      <c r="N94" s="31" t="n"/>
      <c r="O94" s="7" t="n"/>
      <c r="P94" s="8">
        <f>IF(C94="","",IF(F94&gt;=E94,"Packed",IF(F94=0,"Not Packed","Part Packed")))</f>
        <v/>
      </c>
    </row>
    <row r="95" ht="30" customHeight="1">
      <c r="A95" s="2" t="n"/>
      <c r="B95" s="2" t="n"/>
      <c r="C95" s="3" t="n"/>
      <c r="D95" s="2" t="n"/>
      <c r="E95" s="2" t="n"/>
      <c r="F95" s="2" t="n"/>
      <c r="G95" s="43">
        <f>IF(C95="","",IF(E95=0,0,F95/E95))</f>
        <v/>
      </c>
      <c r="H95" s="2" t="n"/>
      <c r="I95" s="2" t="n"/>
      <c r="J95" s="30" t="n"/>
      <c r="K95" s="30" t="n"/>
      <c r="L95" s="2" t="n"/>
      <c r="M95" s="3" t="n"/>
      <c r="N95" s="31" t="n"/>
      <c r="O95" s="7" t="n"/>
      <c r="P95" s="10">
        <f>IF(C95="","",IF(F95&gt;=E95,"Packed",IF(F95=0,"Not Packed","Part Packed")))</f>
        <v/>
      </c>
    </row>
    <row r="96" ht="30" customHeight="1">
      <c r="A96" s="2" t="n"/>
      <c r="B96" s="2" t="n"/>
      <c r="C96" s="3" t="n"/>
      <c r="D96" s="2" t="n"/>
      <c r="E96" s="2" t="n"/>
      <c r="F96" s="2" t="n"/>
      <c r="G96" s="42">
        <f>IF(C96="","",IF(E96=0,0,F96/E96))</f>
        <v/>
      </c>
      <c r="H96" s="2" t="n"/>
      <c r="I96" s="2" t="n"/>
      <c r="J96" s="30" t="n"/>
      <c r="K96" s="30" t="n"/>
      <c r="L96" s="2" t="n"/>
      <c r="M96" s="3" t="n"/>
      <c r="N96" s="31" t="n"/>
      <c r="O96" s="7" t="n"/>
      <c r="P96" s="8">
        <f>IF(C96="","",IF(F96&gt;=E96,"Packed",IF(F96=0,"Not Packed","Part Packed")))</f>
        <v/>
      </c>
    </row>
    <row r="97" ht="30" customHeight="1">
      <c r="A97" s="2" t="n"/>
      <c r="B97" s="2" t="n"/>
      <c r="C97" s="3" t="n"/>
      <c r="D97" s="2" t="n"/>
      <c r="E97" s="2" t="n"/>
      <c r="F97" s="2" t="n"/>
      <c r="G97" s="43">
        <f>IF(C97="","",IF(E97=0,0,F97/E97))</f>
        <v/>
      </c>
      <c r="H97" s="2" t="n"/>
      <c r="I97" s="2" t="n"/>
      <c r="J97" s="30" t="n"/>
      <c r="K97" s="30" t="n"/>
      <c r="L97" s="2" t="n"/>
      <c r="M97" s="3" t="n"/>
      <c r="N97" s="31" t="n"/>
      <c r="O97" s="7" t="n"/>
      <c r="P97" s="10">
        <f>IF(C97="","",IF(F97&gt;=E97,"Packed",IF(F97=0,"Not Packed","Part Packed")))</f>
        <v/>
      </c>
    </row>
    <row r="98" ht="30" customHeight="1">
      <c r="A98" s="2" t="n"/>
      <c r="B98" s="2" t="n"/>
      <c r="C98" s="3" t="n"/>
      <c r="D98" s="2" t="n"/>
      <c r="E98" s="2" t="n"/>
      <c r="F98" s="2" t="n"/>
      <c r="G98" s="42">
        <f>IF(C98="","",IF(E98=0,0,F98/E98))</f>
        <v/>
      </c>
      <c r="H98" s="2" t="n"/>
      <c r="I98" s="2" t="n"/>
      <c r="J98" s="30" t="n"/>
      <c r="K98" s="30" t="n"/>
      <c r="L98" s="2" t="n"/>
      <c r="M98" s="3" t="n"/>
      <c r="N98" s="31" t="n"/>
      <c r="O98" s="7" t="n"/>
      <c r="P98" s="8">
        <f>IF(C98="","",IF(F98&gt;=E98,"Packed",IF(F98=0,"Not Packed","Part Packed")))</f>
        <v/>
      </c>
    </row>
    <row r="99" ht="30" customHeight="1">
      <c r="A99" s="2" t="n"/>
      <c r="B99" s="2" t="n"/>
      <c r="C99" s="3" t="n"/>
      <c r="D99" s="2" t="n"/>
      <c r="E99" s="2" t="n"/>
      <c r="F99" s="2" t="n"/>
      <c r="G99" s="43">
        <f>IF(C99="","",IF(E99=0,0,F99/E99))</f>
        <v/>
      </c>
      <c r="H99" s="2" t="n"/>
      <c r="I99" s="2" t="n"/>
      <c r="J99" s="30" t="n"/>
      <c r="K99" s="30" t="n"/>
      <c r="L99" s="2" t="n"/>
      <c r="M99" s="3" t="n"/>
      <c r="N99" s="31" t="n"/>
      <c r="O99" s="7" t="n"/>
      <c r="P99" s="10">
        <f>IF(C99="","",IF(F99&gt;=E99,"Packed",IF(F99=0,"Not Packed","Part Packed")))</f>
        <v/>
      </c>
    </row>
    <row r="100" ht="30" customHeight="1">
      <c r="A100" s="2" t="n"/>
      <c r="B100" s="2" t="n"/>
      <c r="C100" s="3" t="n"/>
      <c r="D100" s="2" t="n"/>
      <c r="E100" s="2" t="n"/>
      <c r="F100" s="2" t="n"/>
      <c r="G100" s="42">
        <f>IF(C100="","",IF(E100=0,0,F100/E100))</f>
        <v/>
      </c>
      <c r="H100" s="2" t="n"/>
      <c r="I100" s="2" t="n"/>
      <c r="J100" s="30" t="n"/>
      <c r="K100" s="30" t="n"/>
      <c r="L100" s="2" t="n"/>
      <c r="M100" s="3" t="n"/>
      <c r="N100" s="31" t="n"/>
      <c r="O100" s="7" t="n"/>
      <c r="P100" s="8">
        <f>IF(C100="","",IF(F100&gt;=E100,"Packed",IF(F100=0,"Not Packed","Part Packed")))</f>
        <v/>
      </c>
    </row>
    <row r="101" ht="30" customHeight="1">
      <c r="A101" s="2" t="n"/>
      <c r="B101" s="2" t="n"/>
      <c r="C101" s="3" t="n"/>
      <c r="D101" s="2" t="n"/>
      <c r="E101" s="2" t="n"/>
      <c r="F101" s="2" t="n"/>
      <c r="G101" s="43">
        <f>IF(C101="","",IF(E101=0,0,F101/E101))</f>
        <v/>
      </c>
      <c r="H101" s="2" t="n"/>
      <c r="I101" s="2" t="n"/>
      <c r="J101" s="30" t="n"/>
      <c r="K101" s="30" t="n"/>
      <c r="L101" s="2" t="n"/>
      <c r="M101" s="3" t="n"/>
      <c r="N101" s="31" t="n"/>
      <c r="O101" s="7" t="n"/>
      <c r="P101" s="10">
        <f>IF(C101="","",IF(F101&gt;=E101,"Packed",IF(F101=0,"Not Packed","Part Packed")))</f>
        <v/>
      </c>
    </row>
  </sheetData>
  <autoFilter ref="A1:P101"/>
  <conditionalFormatting sqref="P2:P101">
    <cfRule type="expression" priority="1" dxfId="0">
      <formula>$P2="Packed"</formula>
    </cfRule>
    <cfRule type="expression" priority="2" dxfId="1">
      <formula>$P2="Not Packed"</formula>
    </cfRule>
    <cfRule type="expression" priority="3" dxfId="2">
      <formula>$P2="Part Packed"</formula>
    </cfRule>
  </conditionalFormatting>
  <conditionalFormatting sqref="H2:H101">
    <cfRule type="expression" priority="4" dxfId="1">
      <formula>$H2="Needs Replacement"</formula>
    </cfRule>
  </conditionalFormatting>
  <dataValidations count="7">
    <dataValidation sqref="B2:B101" showErrorMessage="1" showInputMessage="1" allowBlank="1" type="list">
      <formula1>"Shelter,Sleeping,Cooking,Clothing,Safety,Lighting,Navigation,Personal"</formula1>
    </dataValidation>
    <dataValidation sqref="D2:D101" showErrorMessage="1" showInputMessage="1" allowBlank="1" type="list">
      <formula1>"Yes,No"</formula1>
    </dataValidation>
    <dataValidation sqref="H2:H101" showErrorMessage="1" showInputMessage="1" allowBlank="1" type="list">
      <formula1>"New,Good,Needs Replacement"</formula1>
    </dataValidation>
    <dataValidation sqref="I2:I101" showErrorMessage="1" showInputMessage="1" allowBlank="1" type="list">
      <formula1>"Jack,Olivia,Liam,Charlotte,Noah,Mia"</formula1>
    </dataValidation>
    <dataValidation sqref="L2:L101" showErrorMessage="1" showInputMessage="1" allowBlank="1" type="list">
      <formula1>"Already Owned,To Buy,Ordered"</formula1>
    </dataValidation>
    <dataValidation sqref="E2:F101" showErrorMessage="1" showInputMessage="1" allowBlank="1" type="whole" operator="greaterThanOrEqual">
      <formula1>0</formula1>
    </dataValidation>
    <dataValidation sqref="J2:K101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6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27" customWidth="1" min="4" max="4"/>
    <col width="34" customWidth="1" min="5" max="5"/>
    <col width="14" customWidth="1" min="6" max="6"/>
    <col width="19" customWidth="1" min="7" max="7"/>
    <col width="22" customWidth="1" min="8" max="8"/>
    <col width="3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30" customHeight="1">
      <c r="A1" s="44" t="inlineStr">
        <is>
          <t>Camping Gear Trip Summary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4" t="n"/>
    </row>
    <row r="2"/>
    <row r="3">
      <c r="A3" s="45" t="inlineStr">
        <is>
          <t>Total gear items</t>
        </is>
      </c>
      <c r="B3" s="46">
        <f>COUNTA('Gear Checklist'!$C$2:$C$101)</f>
        <v/>
      </c>
      <c r="D3" s="45" t="inlineStr">
        <is>
          <t>Essential items</t>
        </is>
      </c>
      <c r="E3" s="46">
        <f>COUNTIF('Gear Checklist'!$D$2:$D$101,"Yes")</f>
        <v/>
      </c>
    </row>
    <row r="4"/>
    <row r="5">
      <c r="A5" s="45" t="inlineStr">
        <is>
          <t>Items fully packed</t>
        </is>
      </c>
      <c r="B5" s="46">
        <f>COUNTIF('Gear Checklist'!$P$2:$P$101,"Packed")</f>
        <v/>
      </c>
      <c r="D5" s="45" t="inlineStr">
        <is>
          <t>Items still to pack</t>
        </is>
      </c>
      <c r="E5" s="46">
        <f>COUNTIF('Gear Checklist'!$P$2:$P$101,"Part Packed")+COUNTIF('Gear Checklist'!$P$2:$P$101,"Not Packed")</f>
        <v/>
      </c>
    </row>
    <row r="6"/>
    <row r="7">
      <c r="A7" s="45" t="inlineStr">
        <is>
          <t>Overall packed percentage</t>
        </is>
      </c>
      <c r="B7" s="47">
        <f>IFERROR(AVERAGE('Gear Checklist'!$G$2:$G$101),0)</f>
        <v/>
      </c>
      <c r="D7" s="45" t="inlineStr">
        <is>
          <t>To-buy items</t>
        </is>
      </c>
      <c r="E7" s="46">
        <f>COUNTIF('Gear Checklist'!$L$2:$L$101,"To Buy")</f>
        <v/>
      </c>
    </row>
    <row r="8"/>
    <row r="9">
      <c r="A9" s="45" t="inlineStr">
        <is>
          <t>Estimated total cost</t>
        </is>
      </c>
      <c r="B9" s="48">
        <f>SUM('Gear Checklist'!$J$2:$J$101)</f>
        <v/>
      </c>
      <c r="D9" s="45" t="inlineStr">
        <is>
          <t>Actual/purchase cost</t>
        </is>
      </c>
      <c r="E9" s="48">
        <f>SUM('Gear Checklist'!$K$2:$K$101)</f>
        <v/>
      </c>
    </row>
    <row r="10"/>
    <row r="11">
      <c r="A11" s="45" t="inlineStr">
        <is>
          <t>Average estimated item cost</t>
        </is>
      </c>
      <c r="B11" s="48">
        <f>IFERROR(AVERAGE('Gear Checklist'!$J$2:$J$101),0)</f>
        <v/>
      </c>
    </row>
    <row r="12"/>
    <row r="13"/>
    <row r="14">
      <c r="A14" s="49" t="inlineStr">
        <is>
          <t>Category</t>
        </is>
      </c>
      <c r="B14" s="49" t="inlineStr">
        <is>
          <t>Number of Items</t>
        </is>
      </c>
      <c r="C14" s="49" t="inlineStr">
        <is>
          <t>Number Packed</t>
        </is>
      </c>
      <c r="D14" s="49" t="inlineStr">
        <is>
          <t>Packed Percentage</t>
        </is>
      </c>
      <c r="E14" s="49" t="inlineStr">
        <is>
          <t>Estimated Cost (AUD)</t>
        </is>
      </c>
      <c r="H14" s="49" t="inlineStr">
        <is>
          <t>Checklist Status</t>
        </is>
      </c>
      <c r="I14" s="49" t="inlineStr">
        <is>
          <t>Number of Items</t>
        </is>
      </c>
    </row>
    <row r="15">
      <c r="A15" s="50" t="inlineStr">
        <is>
          <t>Shelter</t>
        </is>
      </c>
      <c r="B15" s="51">
        <f>COUNTIF('Gear Checklist'!$B$2:$B$101,A15)</f>
        <v/>
      </c>
      <c r="C15" s="51">
        <f>COUNTIFS('Gear Checklist'!$B$2:$B$101,A15,'Gear Checklist'!$P$2:$P$101,"Packed")</f>
        <v/>
      </c>
      <c r="D15" s="52">
        <f>IFERROR(C15/B15,0)</f>
        <v/>
      </c>
      <c r="E15" s="53">
        <f>SUMIF('Gear Checklist'!$B$2:$B$101,A15,'Gear Checklist'!$J$2:$J$101)</f>
        <v/>
      </c>
      <c r="H15" s="54" t="inlineStr">
        <is>
          <t>Packed</t>
        </is>
      </c>
      <c r="I15" s="55">
        <f>COUNTIF('Gear Checklist'!$P$2:$P$101,"Packed")</f>
        <v/>
      </c>
    </row>
    <row r="16">
      <c r="A16" s="56" t="inlineStr">
        <is>
          <t>Sleeping</t>
        </is>
      </c>
      <c r="B16" s="55">
        <f>COUNTIF('Gear Checklist'!$B$2:$B$101,A16)</f>
        <v/>
      </c>
      <c r="C16" s="55">
        <f>COUNTIFS('Gear Checklist'!$B$2:$B$101,A16,'Gear Checklist'!$P$2:$P$101,"Packed")</f>
        <v/>
      </c>
      <c r="D16" s="57">
        <f>IFERROR(C16/B16,0)</f>
        <v/>
      </c>
      <c r="E16" s="58">
        <f>SUMIF('Gear Checklist'!$B$2:$B$101,A16,'Gear Checklist'!$J$2:$J$101)</f>
        <v/>
      </c>
      <c r="H16" s="59" t="inlineStr">
        <is>
          <t>Part Packed</t>
        </is>
      </c>
      <c r="I16" s="55">
        <f>COUNTIF('Gear Checklist'!$P$2:$P$101,"Part Packed")</f>
        <v/>
      </c>
    </row>
    <row r="17">
      <c r="A17" s="50" t="inlineStr">
        <is>
          <t>Cooking</t>
        </is>
      </c>
      <c r="B17" s="51">
        <f>COUNTIF('Gear Checklist'!$B$2:$B$101,A17)</f>
        <v/>
      </c>
      <c r="C17" s="51">
        <f>COUNTIFS('Gear Checklist'!$B$2:$B$101,A17,'Gear Checklist'!$P$2:$P$101,"Packed")</f>
        <v/>
      </c>
      <c r="D17" s="52">
        <f>IFERROR(C17/B17,0)</f>
        <v/>
      </c>
      <c r="E17" s="53">
        <f>SUMIF('Gear Checklist'!$B$2:$B$101,A17,'Gear Checklist'!$J$2:$J$101)</f>
        <v/>
      </c>
      <c r="H17" s="60" t="inlineStr">
        <is>
          <t>Not Packed</t>
        </is>
      </c>
      <c r="I17" s="55">
        <f>COUNTIF('Gear Checklist'!$P$2:$P$101,"Not Packed")</f>
        <v/>
      </c>
    </row>
    <row r="18">
      <c r="A18" s="56" t="inlineStr">
        <is>
          <t>Clothing</t>
        </is>
      </c>
      <c r="B18" s="55">
        <f>COUNTIF('Gear Checklist'!$B$2:$B$101,A18)</f>
        <v/>
      </c>
      <c r="C18" s="55">
        <f>COUNTIFS('Gear Checklist'!$B$2:$B$101,A18,'Gear Checklist'!$P$2:$P$101,"Packed")</f>
        <v/>
      </c>
      <c r="D18" s="57">
        <f>IFERROR(C18/B18,0)</f>
        <v/>
      </c>
      <c r="E18" s="58">
        <f>SUMIF('Gear Checklist'!$B$2:$B$101,A18,'Gear Checklist'!$J$2:$J$101)</f>
        <v/>
      </c>
    </row>
    <row r="19">
      <c r="A19" s="50" t="inlineStr">
        <is>
          <t>Safety</t>
        </is>
      </c>
      <c r="B19" s="51">
        <f>COUNTIF('Gear Checklist'!$B$2:$B$101,A19)</f>
        <v/>
      </c>
      <c r="C19" s="51">
        <f>COUNTIFS('Gear Checklist'!$B$2:$B$101,A19,'Gear Checklist'!$P$2:$P$101,"Packed")</f>
        <v/>
      </c>
      <c r="D19" s="52">
        <f>IFERROR(C19/B19,0)</f>
        <v/>
      </c>
      <c r="E19" s="53">
        <f>SUMIF('Gear Checklist'!$B$2:$B$101,A19,'Gear Checklist'!$J$2:$J$101)</f>
        <v/>
      </c>
    </row>
    <row r="20">
      <c r="A20" s="56" t="inlineStr">
        <is>
          <t>Lighting</t>
        </is>
      </c>
      <c r="B20" s="55">
        <f>COUNTIF('Gear Checklist'!$B$2:$B$101,A20)</f>
        <v/>
      </c>
      <c r="C20" s="55">
        <f>COUNTIFS('Gear Checklist'!$B$2:$B$101,A20,'Gear Checklist'!$P$2:$P$101,"Packed")</f>
        <v/>
      </c>
      <c r="D20" s="57">
        <f>IFERROR(C20/B20,0)</f>
        <v/>
      </c>
      <c r="E20" s="58">
        <f>SUMIF('Gear Checklist'!$B$2:$B$101,A20,'Gear Checklist'!$J$2:$J$101)</f>
        <v/>
      </c>
    </row>
    <row r="21">
      <c r="A21" s="50" t="inlineStr">
        <is>
          <t>Navigation</t>
        </is>
      </c>
      <c r="B21" s="51">
        <f>COUNTIF('Gear Checklist'!$B$2:$B$101,A21)</f>
        <v/>
      </c>
      <c r="C21" s="51">
        <f>COUNTIFS('Gear Checklist'!$B$2:$B$101,A21,'Gear Checklist'!$P$2:$P$101,"Packed")</f>
        <v/>
      </c>
      <c r="D21" s="52">
        <f>IFERROR(C21/B21,0)</f>
        <v/>
      </c>
      <c r="E21" s="53">
        <f>SUMIF('Gear Checklist'!$B$2:$B$101,A21,'Gear Checklist'!$J$2:$J$101)</f>
        <v/>
      </c>
    </row>
    <row r="22">
      <c r="A22" s="56" t="inlineStr">
        <is>
          <t>Personal</t>
        </is>
      </c>
      <c r="B22" s="55">
        <f>COUNTIF('Gear Checklist'!$B$2:$B$101,A22)</f>
        <v/>
      </c>
      <c r="C22" s="55">
        <f>COUNTIFS('Gear Checklist'!$B$2:$B$101,A22,'Gear Checklist'!$P$2:$P$101,"Packed")</f>
        <v/>
      </c>
      <c r="D22" s="57">
        <f>IFERROR(C22/B22,0)</f>
        <v/>
      </c>
      <c r="E22" s="58">
        <f>SUMIF('Gear Checklist'!$B$2:$B$101,A22,'Gear Checklist'!$J$2:$J$101)</f>
        <v/>
      </c>
    </row>
    <row r="23"/>
    <row r="24"/>
    <row r="25">
      <c r="A25" s="45" t="inlineStr">
        <is>
          <t>Selected gear item</t>
        </is>
      </c>
      <c r="B25" s="61" t="inlineStr">
        <is>
          <t>4-person tent</t>
        </is>
      </c>
    </row>
    <row r="26">
      <c r="A26" s="45" t="inlineStr">
        <is>
          <t>Selected estimated cost (AUD)</t>
        </is>
      </c>
      <c r="B26" s="62">
        <f>IFERROR(VLOOKUP(B25,'Gear Checklist'!$C$2:$J$101,8,FALSE),0)</f>
        <v/>
      </c>
    </row>
  </sheetData>
  <mergeCells count="1">
    <mergeCell ref="A1:J1"/>
  </mergeCells>
  <dataValidations count="1">
    <dataValidation sqref="B25" showErrorMessage="1" showInputMessage="1" allowBlank="1" type="list">
      <formula1>='Gear Checklist'!$C$2:$C$101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zoomScale="80" zoomScaleNormal="80" workbookViewId="0">
      <selection activeCell="A1" sqref="A1"/>
    </sheetView>
  </sheetViews>
  <sheetFormatPr baseColWidth="8" defaultRowHeight="15"/>
  <cols>
    <col width="27.2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44" t="inlineStr">
        <is>
          <t>Camping Gear Checklist Instructions</t>
        </is>
      </c>
      <c r="B1" s="33" t="n"/>
      <c r="C1" s="33" t="n"/>
      <c r="D1" s="33" t="n"/>
      <c r="E1" s="33" t="n"/>
      <c r="F1" s="33" t="n"/>
      <c r="G1" s="33" t="n"/>
      <c r="H1" s="34" t="n"/>
    </row>
    <row r="2">
      <c r="A2" s="49" t="inlineStr">
        <is>
          <t>Topic</t>
        </is>
      </c>
      <c r="B2" s="49" t="inlineStr">
        <is>
          <t>Guidance</t>
        </is>
      </c>
    </row>
    <row r="3" ht="42" customHeight="1">
      <c r="A3" s="63" t="inlineStr">
        <is>
          <t>Gear Checklist</t>
        </is>
      </c>
      <c r="B3" s="50" t="inlineStr">
        <is>
          <t>Enter or update gear in the pale yellow input cells. Use the Item ID, category, gear item, owner, storage location, costs, last checked date and notes to organise each item.</t>
        </is>
      </c>
    </row>
    <row r="4" ht="42" customHeight="1">
      <c r="A4" s="64" t="inlineStr">
        <is>
          <t>Packing progress</t>
        </is>
      </c>
      <c r="B4" s="56" t="inlineStr">
        <is>
          <t>Set the required and packed quantities to calculate Packed % and Checklist Status automatically. Blank prepared rows remain ready for additional trip gear.</t>
        </is>
      </c>
    </row>
    <row r="5" ht="42" customHeight="1">
      <c r="A5" s="63" t="inlineStr">
        <is>
          <t>Safety review</t>
        </is>
      </c>
      <c r="B5" s="50" t="inlineStr">
        <is>
          <t>Review all items marked Needs Replacement before departure and confirm essential items are fully packed.</t>
        </is>
      </c>
    </row>
    <row r="6" ht="42" customHeight="1">
      <c r="A6" s="64" t="inlineStr">
        <is>
          <t>Park and campground rules</t>
        </is>
      </c>
      <c r="B6" s="56" t="inlineStr">
        <is>
          <t>Confirm gas canisters, food storage and fuel comply with the relevant park and campground rules for your destination.</t>
        </is>
      </c>
    </row>
    <row r="7" ht="42" customHeight="1">
      <c r="A7" s="63" t="inlineStr">
        <is>
          <t>Weather and restrictions</t>
        </is>
      </c>
      <c r="B7" s="50" t="inlineStr">
        <is>
          <t>Check weather, fire restrictions and Parks Australia or relevant state park guidance before travelling.</t>
        </is>
      </c>
    </row>
    <row r="8" ht="42" customHeight="1">
      <c r="A8" s="64" t="inlineStr">
        <is>
          <t>Costs and dates</t>
        </is>
      </c>
      <c r="B8" s="56" t="inlineStr">
        <is>
          <t>Costs are in AUD and may include GST. Dates use the Australian format DD/MM/YYYY.</t>
        </is>
      </c>
    </row>
    <row r="9" ht="42" customHeight="1">
      <c r="A9" s="63" t="inlineStr">
        <is>
          <t>Trip coverage</t>
        </is>
      </c>
      <c r="B9" s="50" t="inlineStr">
        <is>
          <t>The workbook is suitable for trips across New South Wales, Victoria, Queensland, Western Australia, South Australia, Tasmania and the Australian Capital Territory.</t>
        </is>
      </c>
    </row>
  </sheetData>
  <mergeCells count="1">
    <mergeCell ref="A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2026-09-07T10:14:45Z</dcterms:created>
  <dcterms:modified xmlns:dcterms="http://purl.org/dc/terms/" xmlns:xsi="http://www.w3.org/2001/XMLSchema-instance" xsi:type="dcterms:W3CDTF">2026-09-07T10:14:45Z</dcterms:modified>
</cp:coreProperties>
</file>