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draising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'Fundraising Tracker'!$A$1:$Q$101</definedName>
    <definedName name="_xlnm.Print_Area" localSheetId="0">'Fundraising Tracker'!$A$1:$Q$21</definedName>
    <definedName name="_xlnm.Print_Area" localSheetId="1">'Dashboard'!$A$1:$R$101</definedName>
    <definedName name="_xlnm.Print_Area" localSheetId="2">'Instructions'!$A$1:$B$12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$#,##0.00"/>
    <numFmt numFmtId="166" formatCode="0.0%"/>
    <numFmt numFmtId="167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E293B"/>
      <sz val="10"/>
    </font>
    <font>
      <name val="Calibri"/>
      <b val="1"/>
      <color rgb="00FFFFFF"/>
      <sz val="16"/>
    </font>
    <font>
      <name val="Calibri"/>
      <b val="1"/>
      <color rgb="001E293B"/>
      <sz val="14"/>
    </font>
    <font>
      <name val="Calibri"/>
      <i val="1"/>
      <color rgb="00475569"/>
      <sz val="10"/>
    </font>
    <font>
      <name val="Calibr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1E293B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left" vertical="center" wrapText="1"/>
    </xf>
    <xf numFmtId="165" fontId="1" fillId="6" borderId="1" applyAlignment="1" pivotButton="0" quotePrefix="0" xfId="0">
      <alignment horizontal="right" vertical="center"/>
    </xf>
    <xf numFmtId="166" fontId="1" fillId="6" borderId="1" applyAlignment="1" pivotButton="0" quotePrefix="0" xfId="0">
      <alignment horizontal="right" vertical="center"/>
    </xf>
    <xf numFmtId="1" fontId="1" fillId="6" borderId="1" applyAlignment="1" pivotButton="0" quotePrefix="0" xfId="0">
      <alignment horizontal="left" vertical="center" wrapText="1"/>
    </xf>
    <xf numFmtId="167" fontId="1" fillId="6" borderId="1" applyAlignment="1" pivotButton="0" quotePrefix="0" xfId="0">
      <alignment horizontal="left" vertical="center" wrapText="1"/>
    </xf>
    <xf numFmtId="0" fontId="3" fillId="7" borderId="0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 wrapText="1"/>
    </xf>
    <xf numFmtId="165" fontId="4" fillId="8" borderId="1" applyAlignment="1" pivotButton="0" quotePrefix="0" xfId="0">
      <alignment horizontal="right" vertical="center"/>
    </xf>
    <xf numFmtId="166" fontId="4" fillId="8" borderId="1" applyAlignment="1" pivotButton="0" quotePrefix="0" xfId="0">
      <alignment horizontal="right" vertical="center"/>
    </xf>
    <xf numFmtId="1" fontId="4" fillId="8" borderId="1" applyAlignment="1" pivotButton="0" quotePrefix="0" xfId="0">
      <alignment horizontal="right" vertical="center"/>
    </xf>
    <xf numFmtId="167" fontId="4" fillId="8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165" fontId="0" fillId="8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65" fontId="0" fillId="0" borderId="0" pivotButton="0" quotePrefix="0" xfId="0"/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5" fontId="1" fillId="6" borderId="1" applyAlignment="1" pivotButton="0" quotePrefix="0" xfId="0">
      <alignment horizontal="right" vertical="center"/>
    </xf>
    <xf numFmtId="166" fontId="1" fillId="6" borderId="1" applyAlignment="1" pivotButton="0" quotePrefix="0" xfId="0">
      <alignment horizontal="right" vertical="center"/>
    </xf>
    <xf numFmtId="167" fontId="1" fillId="6" borderId="1" applyAlignment="1" pivotButton="0" quotePrefix="0" xfId="0">
      <alignment horizontal="left" vertical="center" wrapText="1"/>
    </xf>
    <xf numFmtId="165" fontId="4" fillId="8" borderId="1" applyAlignment="1" pivotButton="0" quotePrefix="0" xfId="0">
      <alignment horizontal="right" vertical="center"/>
    </xf>
    <xf numFmtId="166" fontId="4" fillId="8" borderId="1" applyAlignment="1" pivotButton="0" quotePrefix="0" xfId="0">
      <alignment horizontal="right" vertical="center"/>
    </xf>
    <xf numFmtId="167" fontId="4" fillId="8" borderId="1" applyAlignment="1" pivotButton="0" quotePrefix="0" xfId="0">
      <alignment horizontal="right" vertical="center"/>
    </xf>
    <xf numFmtId="165" fontId="0" fillId="8" borderId="1" applyAlignment="1" pivotButton="0" quotePrefix="0" xfId="0">
      <alignment horizontal="right" vertical="center"/>
    </xf>
    <xf numFmtId="165" fontId="0" fillId="0" borderId="0" pivotButton="0" quotePrefix="0" xfId="0"/>
    <xf numFmtId="0" fontId="1" fillId="2" borderId="1" applyAlignment="1" pivotButton="0" quotePrefix="0" xfId="0">
      <alignment horizontal="center" vertical="center" wrapText="1" shrinkToFit="1"/>
    </xf>
    <xf numFmtId="10" fontId="2" fillId="4" borderId="1" applyAlignment="1" pivotButton="0" quotePrefix="0" xfId="0">
      <alignment horizontal="right" vertical="center"/>
    </xf>
    <xf numFmtId="3" fontId="2" fillId="3" borderId="1" applyAlignment="1" pivotButton="0" quotePrefix="0" xfId="0">
      <alignment horizontal="center" vertical="center" wrapText="1"/>
    </xf>
    <xf numFmtId="10" fontId="2" fillId="5" borderId="1" applyAlignment="1" pivotButton="0" quotePrefix="0" xfId="0">
      <alignment horizontal="right" vertical="center"/>
    </xf>
    <xf numFmtId="10" fontId="1" fillId="6" borderId="1" applyAlignment="1" pivotButton="0" quotePrefix="0" xfId="0">
      <alignment horizontal="right" vertical="center"/>
    </xf>
    <xf numFmtId="3" fontId="1" fillId="6" borderId="1" applyAlignment="1" pivotButton="0" quotePrefix="0" xfId="0">
      <alignment horizontal="left" vertical="center" wrapText="1"/>
    </xf>
    <xf numFmtId="0" fontId="3" fillId="7" borderId="0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165" fontId="4" fillId="8" borderId="1" applyAlignment="1" pivotButton="0" quotePrefix="0" xfId="0">
      <alignment horizontal="right" vertical="center" wrapText="1"/>
    </xf>
    <xf numFmtId="10" fontId="4" fillId="8" borderId="1" applyAlignment="1" pivotButton="0" quotePrefix="0" xfId="0">
      <alignment horizontal="right" vertical="center" wrapText="1"/>
    </xf>
    <xf numFmtId="1" fontId="4" fillId="8" borderId="1" applyAlignment="1" pivotButton="0" quotePrefix="0" xfId="0">
      <alignment horizontal="right" vertical="center" wrapText="1"/>
    </xf>
    <xf numFmtId="167" fontId="4" fillId="8" borderId="1" applyAlignment="1" pivotButton="0" quotePrefix="0" xfId="0">
      <alignment horizontal="righ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right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 wrapText="1"/>
    </xf>
    <xf numFmtId="0" fontId="6" fillId="5" borderId="1" applyAlignment="1" pivotButton="0" quotePrefix="0" xfId="0">
      <alignment horizontal="left" vertical="center" wrapText="1"/>
    </xf>
    <xf numFmtId="165" fontId="0" fillId="8" borderId="1" applyAlignment="1" pivotButton="0" quotePrefix="0" xfId="0">
      <alignment horizontal="right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 wrapText="1"/>
    </xf>
    <xf numFmtId="165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  <dxf>
      <font>
        <name val="Calibri"/>
        <b val="1"/>
        <color rgb="00FFFFFF"/>
        <sz val="11"/>
      </font>
      <fill>
        <patternFill patternType="solid">
          <fgColor rgb="0014B8A6"/>
        </patternFill>
      </fill>
    </dxf>
    <dxf>
      <font>
        <name val="Calibri"/>
        <b val="1"/>
        <color rgb="001E293B"/>
        <sz val="10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Target Revenue vs Actual Revenue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'Fundraising Tracker'!H1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>
              <a:prstDash val="solid"/>
            </a:ln>
          </spPr>
          <cat>
            <numRef>
              <f>'Fundraising Tracker'!$B$2:$B$101</f>
            </numRef>
          </cat>
          <val>
            <numRef>
              <f>'Fundraising Tracker'!$H$2:$H$101</f>
            </numRef>
          </val>
        </ser>
        <ser>
          <idx val="1"/>
          <order val="1"/>
          <tx>
            <strRef>
              <f>'Fundraising Tracker'!I1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'Fundraising Tracker'!$B$2:$B$101</f>
            </numRef>
          </cat>
          <val>
            <numRef>
              <f>'Fundraising Tracker'!$I$2:$I$101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Fundraiser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AUD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Funds Raised by Campaign Type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'Dashboard'!B55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'Dashboard'!$A$56:$A$64</f>
            </numRef>
          </cat>
          <val>
            <numRef>
              <f>'Dashboard'!$B$56:$B$64</f>
            </numRef>
          </val>
        </ser>
        <firstSliceAng val="0"/>
        <holeSize val="52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Volunteer Hours by Coordinator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'Fundraising Tracker'!P1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'Fundraising Tracker'!$D$2:$D$101</f>
            </numRef>
          </cat>
          <val>
            <numRef>
              <f>'Fundraising Tracker'!$P$2:$P$101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Volunteer Hours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Coordinator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20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37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2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3" customWidth="1" min="5" max="5"/>
    <col width="13" customWidth="1" min="6" max="6"/>
    <col width="14" customWidth="1" min="7" max="7"/>
    <col width="19" customWidth="1" min="8" max="8"/>
    <col width="19" customWidth="1" min="9" max="9"/>
    <col width="20" customWidth="1" min="10" max="10"/>
    <col width="20" customWidth="1" min="11" max="11"/>
    <col width="20" customWidth="1" min="12" max="12"/>
    <col width="20.16" customWidth="1" min="13" max="13"/>
    <col width="20.16" customWidth="1" min="14" max="14"/>
    <col width="21" customWidth="1" min="15" max="15"/>
    <col width="17" customWidth="1" min="16" max="16"/>
    <col width="36" customWidth="1" min="17" max="17"/>
  </cols>
  <sheetData>
    <row r="1" ht="34" customHeight="1">
      <c r="A1" s="46" t="inlineStr">
        <is>
          <t>Fundraiser ID</t>
        </is>
      </c>
      <c r="B1" s="46" t="inlineStr">
        <is>
          <t>Fundraiser Name</t>
        </is>
      </c>
      <c r="C1" s="46" t="inlineStr">
        <is>
          <t>Campaign Type</t>
        </is>
      </c>
      <c r="D1" s="46" t="inlineStr">
        <is>
          <t>Coordinator</t>
        </is>
      </c>
      <c r="E1" s="46" t="inlineStr">
        <is>
          <t>Start Date</t>
        </is>
      </c>
      <c r="F1" s="46" t="inlineStr">
        <is>
          <t>End Date</t>
        </is>
      </c>
      <c r="G1" s="46" t="inlineStr">
        <is>
          <t>Status</t>
        </is>
      </c>
      <c r="H1" s="46" t="inlineStr">
        <is>
          <t>Target Revenue (AUD)</t>
        </is>
      </c>
      <c r="I1" s="46" t="inlineStr">
        <is>
          <t>Actual Revenue (AUD)</t>
        </is>
      </c>
      <c r="J1" s="46" t="inlineStr">
        <is>
          <t>Expenses ex GST (AUD)</t>
        </is>
      </c>
      <c r="K1" s="46" t="inlineStr">
        <is>
          <t>GST on Expenses (AUD)</t>
        </is>
      </c>
      <c r="L1" s="46" t="inlineStr">
        <is>
          <t>Total Expenses (AUD)</t>
        </is>
      </c>
      <c r="M1" s="46" t="inlineStr">
        <is>
          <t>Net Funds Raised (AUD)</t>
        </is>
      </c>
      <c r="N1" s="46" t="inlineStr">
        <is>
          <t>Target Achievement (%)</t>
        </is>
      </c>
      <c r="O1" s="46" t="inlineStr">
        <is>
          <t>Number of Volunteers</t>
        </is>
      </c>
      <c r="P1" s="46" t="inlineStr">
        <is>
          <t>Volunteer Hours</t>
        </is>
      </c>
      <c r="Q1" s="46" t="inlineStr">
        <is>
          <t>Notes</t>
        </is>
      </c>
    </row>
    <row r="2" ht="22" customHeight="1">
      <c r="A2" s="2" t="inlineStr">
        <is>
          <t>F-2026-001</t>
        </is>
      </c>
      <c r="B2" s="2" t="inlineStr">
        <is>
          <t>Summer Sausage Sizzle</t>
        </is>
      </c>
      <c r="C2" s="2" t="inlineStr">
        <is>
          <t>Sausage Sizzle</t>
        </is>
      </c>
      <c r="D2" s="2" t="inlineStr">
        <is>
          <t>Jack</t>
        </is>
      </c>
      <c r="E2" s="31" t="n">
        <v>46068</v>
      </c>
      <c r="F2" s="31" t="n">
        <v>46068</v>
      </c>
      <c r="G2" s="4" t="inlineStr">
        <is>
          <t>Completed</t>
        </is>
      </c>
      <c r="H2" s="32" t="n">
        <v>2500</v>
      </c>
      <c r="I2" s="32" t="n">
        <v>3240</v>
      </c>
      <c r="J2" s="32" t="n">
        <v>720</v>
      </c>
      <c r="K2" s="33">
        <f>IF(J2="","",IFERROR(J2*10%,""))</f>
        <v/>
      </c>
      <c r="L2" s="33">
        <f>IF(J2="","",IFERROR(J2+K2,""))</f>
        <v/>
      </c>
      <c r="M2" s="33">
        <f>IF(I2="","",IFERROR(I2-IF(J2="",0,L2),""))</f>
        <v/>
      </c>
      <c r="N2" s="47">
        <f>IF(OR(H2="",H2=0,I2=""),"",IFERROR(I2/H2,0))</f>
        <v/>
      </c>
      <c r="O2" s="48" t="n">
        <v>18</v>
      </c>
      <c r="P2" s="48" t="n">
        <v>86</v>
      </c>
      <c r="Q2" s="2" t="inlineStr">
        <is>
          <t>Held at the school oval after summer sport.</t>
        </is>
      </c>
    </row>
    <row r="3" ht="22" customHeight="1">
      <c r="A3" s="2" t="inlineStr">
        <is>
          <t>F-2026-002</t>
        </is>
      </c>
      <c r="B3" s="2" t="inlineStr">
        <is>
          <t>Easter Raffle</t>
        </is>
      </c>
      <c r="C3" s="2" t="inlineStr">
        <is>
          <t>Raffle</t>
        </is>
      </c>
      <c r="D3" s="2" t="inlineStr">
        <is>
          <t>Olivia</t>
        </is>
      </c>
      <c r="E3" s="31" t="n">
        <v>46101</v>
      </c>
      <c r="F3" s="31" t="n">
        <v>46115</v>
      </c>
      <c r="G3" s="4" t="inlineStr">
        <is>
          <t>Completed</t>
        </is>
      </c>
      <c r="H3" s="32" t="n">
        <v>5000</v>
      </c>
      <c r="I3" s="32" t="n">
        <v>5820</v>
      </c>
      <c r="J3" s="32" t="n">
        <v>430</v>
      </c>
      <c r="K3" s="36">
        <f>IF(J3="","",IFERROR(J3*10%,""))</f>
        <v/>
      </c>
      <c r="L3" s="36">
        <f>IF(J3="","",IFERROR(J3+K3,""))</f>
        <v/>
      </c>
      <c r="M3" s="36">
        <f>IF(I3="","",IFERROR(I3-IF(J3="",0,L3),""))</f>
        <v/>
      </c>
      <c r="N3" s="49">
        <f>IF(OR(H3="",H3=0,I3=""),"",IFERROR(I3/H3,0))</f>
        <v/>
      </c>
      <c r="O3" s="48" t="n">
        <v>14</v>
      </c>
      <c r="P3" s="48" t="n">
        <v>62</v>
      </c>
      <c r="Q3" s="2" t="inlineStr">
        <is>
          <t>Prize donations received from local businesses.</t>
        </is>
      </c>
    </row>
    <row r="4" ht="22" customHeight="1">
      <c r="A4" s="2" t="inlineStr">
        <is>
          <t>F-2026-003</t>
        </is>
      </c>
      <c r="B4" s="2" t="inlineStr">
        <is>
          <t>Colour Run</t>
        </is>
      </c>
      <c r="C4" s="2" t="inlineStr">
        <is>
          <t>Colour Run</t>
        </is>
      </c>
      <c r="D4" s="2" t="inlineStr">
        <is>
          <t>Liam</t>
        </is>
      </c>
      <c r="E4" s="31" t="n">
        <v>46130</v>
      </c>
      <c r="F4" s="31" t="n">
        <v>46130</v>
      </c>
      <c r="G4" s="4" t="inlineStr">
        <is>
          <t>Completed</t>
        </is>
      </c>
      <c r="H4" s="32" t="n">
        <v>10000</v>
      </c>
      <c r="I4" s="32" t="n">
        <v>12400</v>
      </c>
      <c r="J4" s="32" t="n">
        <v>2675</v>
      </c>
      <c r="K4" s="33">
        <f>IF(J4="","",IFERROR(J4*10%,""))</f>
        <v/>
      </c>
      <c r="L4" s="33">
        <f>IF(J4="","",IFERROR(J4+K4,""))</f>
        <v/>
      </c>
      <c r="M4" s="33">
        <f>IF(I4="","",IFERROR(I4-IF(J4="",0,L4),""))</f>
        <v/>
      </c>
      <c r="N4" s="47">
        <f>IF(OR(H4="",H4=0,I4=""),"",IFERROR(I4/H4,0))</f>
        <v/>
      </c>
      <c r="O4" s="48" t="n">
        <v>45</v>
      </c>
      <c r="P4" s="48" t="n">
        <v>310</v>
      </c>
      <c r="Q4" s="2" t="inlineStr">
        <is>
          <t>Major whole-school fundraising event.</t>
        </is>
      </c>
    </row>
    <row r="5" ht="22" customHeight="1">
      <c r="A5" s="2" t="inlineStr">
        <is>
          <t>F-2026-004</t>
        </is>
      </c>
      <c r="B5" s="2" t="inlineStr">
        <is>
          <t>Mother’s Day Stall</t>
        </is>
      </c>
      <c r="C5" s="2" t="inlineStr">
        <is>
          <t>Stall</t>
        </is>
      </c>
      <c r="D5" s="2" t="inlineStr">
        <is>
          <t>Charlotte</t>
        </is>
      </c>
      <c r="E5" s="31" t="n">
        <v>46150</v>
      </c>
      <c r="F5" s="31" t="n">
        <v>46150</v>
      </c>
      <c r="G5" s="4" t="inlineStr">
        <is>
          <t>Completed</t>
        </is>
      </c>
      <c r="H5" s="32" t="n">
        <v>4500</v>
      </c>
      <c r="I5" s="32" t="n">
        <v>5180</v>
      </c>
      <c r="J5" s="32" t="n">
        <v>910</v>
      </c>
      <c r="K5" s="36">
        <f>IF(J5="","",IFERROR(J5*10%,""))</f>
        <v/>
      </c>
      <c r="L5" s="36">
        <f>IF(J5="","",IFERROR(J5+K5,""))</f>
        <v/>
      </c>
      <c r="M5" s="36">
        <f>IF(I5="","",IFERROR(I5-IF(J5="",0,L5),""))</f>
        <v/>
      </c>
      <c r="N5" s="49">
        <f>IF(OR(H5="",H5=0,I5=""),"",IFERROR(I5/H5,0))</f>
        <v/>
      </c>
      <c r="O5" s="48" t="n">
        <v>24</v>
      </c>
      <c r="P5" s="48" t="n">
        <v>112</v>
      </c>
      <c r="Q5" s="2" t="inlineStr">
        <is>
          <t>Gift wrapping volunteers rostered across the morning.</t>
        </is>
      </c>
    </row>
    <row r="6" ht="22" customHeight="1">
      <c r="A6" s="2" t="inlineStr">
        <is>
          <t>F-2026-005</t>
        </is>
      </c>
      <c r="B6" s="2" t="inlineStr">
        <is>
          <t>Trivia Night</t>
        </is>
      </c>
      <c r="C6" s="2" t="inlineStr">
        <is>
          <t>Trivia Night</t>
        </is>
      </c>
      <c r="D6" s="2" t="inlineStr">
        <is>
          <t>Noah</t>
        </is>
      </c>
      <c r="E6" s="31" t="n">
        <v>46164</v>
      </c>
      <c r="F6" s="31" t="n">
        <v>46164</v>
      </c>
      <c r="G6" s="4" t="inlineStr">
        <is>
          <t>Completed</t>
        </is>
      </c>
      <c r="H6" s="32" t="n">
        <v>8500</v>
      </c>
      <c r="I6" s="32" t="n">
        <v>7960</v>
      </c>
      <c r="J6" s="32" t="n">
        <v>3050</v>
      </c>
      <c r="K6" s="33">
        <f>IF(J6="","",IFERROR(J6*10%,""))</f>
        <v/>
      </c>
      <c r="L6" s="33">
        <f>IF(J6="","",IFERROR(J6+K6,""))</f>
        <v/>
      </c>
      <c r="M6" s="33">
        <f>IF(I6="","",IFERROR(I6-IF(J6="",0,L6),""))</f>
        <v/>
      </c>
      <c r="N6" s="47">
        <f>IF(OR(H6="",H6=0,I6=""),"",IFERROR(I6/H6,0))</f>
        <v/>
      </c>
      <c r="O6" s="48" t="n">
        <v>31</v>
      </c>
      <c r="P6" s="48" t="n">
        <v>186</v>
      </c>
      <c r="Q6" s="2" t="inlineStr">
        <is>
          <t>Venue, catering and raffle income included.</t>
        </is>
      </c>
    </row>
    <row r="7" ht="22" customHeight="1">
      <c r="A7" s="2" t="inlineStr">
        <is>
          <t>F-2026-006</t>
        </is>
      </c>
      <c r="B7" s="2" t="inlineStr">
        <is>
          <t>Readathon</t>
        </is>
      </c>
      <c r="C7" s="2" t="inlineStr">
        <is>
          <t>Readathon</t>
        </is>
      </c>
      <c r="D7" s="2" t="inlineStr">
        <is>
          <t>Mia</t>
        </is>
      </c>
      <c r="E7" s="31" t="n">
        <v>46185</v>
      </c>
      <c r="F7" s="31" t="n">
        <v>46199</v>
      </c>
      <c r="G7" s="4" t="inlineStr">
        <is>
          <t>Completed</t>
        </is>
      </c>
      <c r="H7" s="32" t="n">
        <v>6000</v>
      </c>
      <c r="I7" s="32" t="n">
        <v>6790</v>
      </c>
      <c r="J7" s="32" t="n">
        <v>680</v>
      </c>
      <c r="K7" s="36">
        <f>IF(J7="","",IFERROR(J7*10%,""))</f>
        <v/>
      </c>
      <c r="L7" s="36">
        <f>IF(J7="","",IFERROR(J7+K7,""))</f>
        <v/>
      </c>
      <c r="M7" s="36">
        <f>IF(I7="","",IFERROR(I7-IF(J7="",0,L7),""))</f>
        <v/>
      </c>
      <c r="N7" s="49">
        <f>IF(OR(H7="",H7=0,I7=""),"",IFERROR(I7/H7,0))</f>
        <v/>
      </c>
      <c r="O7" s="48" t="n">
        <v>19</v>
      </c>
      <c r="P7" s="48" t="n">
        <v>74</v>
      </c>
      <c r="Q7" s="2" t="inlineStr">
        <is>
          <t>Reading sponsorships reconciled with online payments.</t>
        </is>
      </c>
    </row>
    <row r="8" ht="22" customHeight="1">
      <c r="A8" s="2" t="inlineStr">
        <is>
          <t>F-2026-007</t>
        </is>
      </c>
      <c r="B8" s="2" t="inlineStr">
        <is>
          <t>School Disco</t>
        </is>
      </c>
      <c r="C8" s="2" t="inlineStr">
        <is>
          <t>School Disco</t>
        </is>
      </c>
      <c r="D8" s="2" t="inlineStr">
        <is>
          <t>Ethan</t>
        </is>
      </c>
      <c r="E8" s="31" t="n">
        <v>46199</v>
      </c>
      <c r="F8" s="31" t="n">
        <v>46199</v>
      </c>
      <c r="G8" s="4" t="inlineStr">
        <is>
          <t>Completed</t>
        </is>
      </c>
      <c r="H8" s="32" t="n">
        <v>3500</v>
      </c>
      <c r="I8" s="32" t="n">
        <v>4235</v>
      </c>
      <c r="J8" s="32" t="n">
        <v>1150</v>
      </c>
      <c r="K8" s="33">
        <f>IF(J8="","",IFERROR(J8*10%,""))</f>
        <v/>
      </c>
      <c r="L8" s="33">
        <f>IF(J8="","",IFERROR(J8+K8,""))</f>
        <v/>
      </c>
      <c r="M8" s="33">
        <f>IF(I8="","",IFERROR(I8-IF(J8="",0,L8),""))</f>
        <v/>
      </c>
      <c r="N8" s="47">
        <f>IF(OR(H8="",H8=0,I8=""),"",IFERROR(I8/H8,0))</f>
        <v/>
      </c>
      <c r="O8" s="48" t="n">
        <v>28</v>
      </c>
      <c r="P8" s="48" t="n">
        <v>138</v>
      </c>
      <c r="Q8" s="2" t="inlineStr">
        <is>
          <t>Two sessions held for junior and senior students.</t>
        </is>
      </c>
    </row>
    <row r="9" ht="22" customHeight="1">
      <c r="A9" s="2" t="inlineStr">
        <is>
          <t>F-2026-008</t>
        </is>
      </c>
      <c r="B9" s="2" t="inlineStr">
        <is>
          <t>Father’s Day Stall</t>
        </is>
      </c>
      <c r="C9" s="2" t="inlineStr">
        <is>
          <t>Stall</t>
        </is>
      </c>
      <c r="D9" s="2" t="inlineStr">
        <is>
          <t>Ruby</t>
        </is>
      </c>
      <c r="E9" s="31" t="n">
        <v>46262</v>
      </c>
      <c r="F9" s="31" t="n">
        <v>46262</v>
      </c>
      <c r="G9" s="4" t="inlineStr">
        <is>
          <t>In Progress</t>
        </is>
      </c>
      <c r="H9" s="32" t="n">
        <v>4000</v>
      </c>
      <c r="I9" s="32" t="n">
        <v>1800</v>
      </c>
      <c r="J9" s="32" t="n">
        <v>620</v>
      </c>
      <c r="K9" s="36">
        <f>IF(J9="","",IFERROR(J9*10%,""))</f>
        <v/>
      </c>
      <c r="L9" s="36">
        <f>IF(J9="","",IFERROR(J9+K9,""))</f>
        <v/>
      </c>
      <c r="M9" s="36">
        <f>IF(I9="","",IFERROR(I9-IF(J9="",0,L9),""))</f>
        <v/>
      </c>
      <c r="N9" s="49">
        <f>IF(OR(H9="",H9=0,I9=""),"",IFERROR(I9/H9,0))</f>
        <v/>
      </c>
      <c r="O9" s="48" t="n">
        <v>22</v>
      </c>
      <c r="P9" s="48" t="n">
        <v>80</v>
      </c>
      <c r="Q9" s="2" t="inlineStr">
        <is>
          <t>Stock ordered and volunteer roster under review.</t>
        </is>
      </c>
    </row>
    <row r="10" ht="22" customHeight="1">
      <c r="A10" s="2" t="inlineStr">
        <is>
          <t>F-2026-009</t>
        </is>
      </c>
      <c r="B10" s="2" t="inlineStr">
        <is>
          <t>Spring Fair</t>
        </is>
      </c>
      <c r="C10" s="2" t="inlineStr">
        <is>
          <t>School Fair</t>
        </is>
      </c>
      <c r="D10" s="2" t="inlineStr">
        <is>
          <t>Cooper</t>
        </is>
      </c>
      <c r="E10" s="31" t="n">
        <v>46284</v>
      </c>
      <c r="F10" s="31" t="n">
        <v>46284</v>
      </c>
      <c r="G10" s="4" t="inlineStr">
        <is>
          <t>Cancelled</t>
        </is>
      </c>
      <c r="H10" s="32" t="n">
        <v>16000</v>
      </c>
      <c r="I10" s="32" t="n">
        <v>0</v>
      </c>
      <c r="J10" s="32" t="n">
        <v>150</v>
      </c>
      <c r="K10" s="33">
        <f>IF(J10="","",IFERROR(J10*10%,""))</f>
        <v/>
      </c>
      <c r="L10" s="33">
        <f>IF(J10="","",IFERROR(J10+K10,""))</f>
        <v/>
      </c>
      <c r="M10" s="33">
        <f>IF(I10="","",IFERROR(I10-IF(J10="",0,L10),""))</f>
        <v/>
      </c>
      <c r="N10" s="47">
        <f>IF(OR(H10="",H10=0,I10=""),"",IFERROR(I10/H10,0))</f>
        <v/>
      </c>
      <c r="O10" s="48" t="n">
        <v>0</v>
      </c>
      <c r="P10" s="48" t="n">
        <v>0</v>
      </c>
      <c r="Q10" s="2" t="inlineStr">
        <is>
          <t>Cancelled due to venue availability; deposit recorded.</t>
        </is>
      </c>
    </row>
    <row r="11" ht="22" customHeight="1">
      <c r="A11" s="2" t="inlineStr">
        <is>
          <t>F-2026-010</t>
        </is>
      </c>
      <c r="B11" s="2" t="inlineStr">
        <is>
          <t>Christmas Market</t>
        </is>
      </c>
      <c r="C11" s="2" t="inlineStr">
        <is>
          <t>Market</t>
        </is>
      </c>
      <c r="D11" s="2" t="inlineStr">
        <is>
          <t>Isla</t>
        </is>
      </c>
      <c r="E11" s="31" t="n">
        <v>46354</v>
      </c>
      <c r="F11" s="31" t="n">
        <v>46354</v>
      </c>
      <c r="G11" s="4" t="inlineStr">
        <is>
          <t>Planned</t>
        </is>
      </c>
      <c r="H11" s="32" t="n">
        <v>12000</v>
      </c>
      <c r="I11" s="32" t="n">
        <v>0</v>
      </c>
      <c r="J11" s="32" t="n">
        <v>0</v>
      </c>
      <c r="K11" s="36">
        <f>IF(J11="","",IFERROR(J11*10%,""))</f>
        <v/>
      </c>
      <c r="L11" s="36">
        <f>IF(J11="","",IFERROR(J11+K11,""))</f>
        <v/>
      </c>
      <c r="M11" s="36">
        <f>IF(I11="","",IFERROR(I11-IF(J11="",0,L11),""))</f>
        <v/>
      </c>
      <c r="N11" s="49">
        <f>IF(OR(H11="",H11=0,I11=""),"",IFERROR(I11/H11,0))</f>
        <v/>
      </c>
      <c r="O11" s="48" t="n">
        <v>0</v>
      </c>
      <c r="P11" s="48" t="n">
        <v>0</v>
      </c>
      <c r="Q11" s="2" t="inlineStr">
        <is>
          <t>Planning stage; stallholder expressions of interest pending.</t>
        </is>
      </c>
    </row>
    <row r="12" ht="22" customHeight="1">
      <c r="A12" s="2" t="n"/>
      <c r="B12" s="2" t="n"/>
      <c r="C12" s="2" t="n"/>
      <c r="D12" s="2" t="n"/>
      <c r="E12" s="31" t="n"/>
      <c r="F12" s="31" t="n"/>
      <c r="G12" s="4" t="n"/>
      <c r="H12" s="32" t="n"/>
      <c r="I12" s="32" t="n"/>
      <c r="J12" s="32" t="n"/>
      <c r="K12" s="33">
        <f>IF(J12="","",IFERROR(J12*10%,""))</f>
        <v/>
      </c>
      <c r="L12" s="33">
        <f>IF(J12="","",IFERROR(J12+K12,""))</f>
        <v/>
      </c>
      <c r="M12" s="33">
        <f>IF(I12="","",IFERROR(I12-IF(J12="",0,L12),""))</f>
        <v/>
      </c>
      <c r="N12" s="47">
        <f>IF(OR(H12="",H12=0,I12=""),"",IFERROR(I12/H12,0))</f>
        <v/>
      </c>
      <c r="O12" s="8" t="n"/>
      <c r="P12" s="35" t="n"/>
      <c r="Q12" s="2" t="n"/>
    </row>
    <row r="13" ht="22" customHeight="1">
      <c r="A13" s="2" t="n"/>
      <c r="B13" s="2" t="n"/>
      <c r="C13" s="2" t="n"/>
      <c r="D13" s="2" t="n"/>
      <c r="E13" s="31" t="n"/>
      <c r="F13" s="31" t="n"/>
      <c r="G13" s="4" t="n"/>
      <c r="H13" s="32" t="n"/>
      <c r="I13" s="32" t="n"/>
      <c r="J13" s="32" t="n"/>
      <c r="K13" s="36">
        <f>IF(J13="","",IFERROR(J13*10%,""))</f>
        <v/>
      </c>
      <c r="L13" s="36">
        <f>IF(J13="","",IFERROR(J13+K13,""))</f>
        <v/>
      </c>
      <c r="M13" s="36">
        <f>IF(I13="","",IFERROR(I13-IF(J13="",0,L13),""))</f>
        <v/>
      </c>
      <c r="N13" s="49">
        <f>IF(OR(H13="",H13=0,I13=""),"",IFERROR(I13/H13,0))</f>
        <v/>
      </c>
      <c r="O13" s="8" t="n"/>
      <c r="P13" s="35" t="n"/>
      <c r="Q13" s="2" t="n"/>
    </row>
    <row r="14" ht="22" customHeight="1">
      <c r="A14" s="2" t="n"/>
      <c r="B14" s="2" t="n"/>
      <c r="C14" s="2" t="n"/>
      <c r="D14" s="2" t="n"/>
      <c r="E14" s="31" t="n"/>
      <c r="F14" s="31" t="n"/>
      <c r="G14" s="4" t="n"/>
      <c r="H14" s="32" t="n"/>
      <c r="I14" s="32" t="n"/>
      <c r="J14" s="32" t="n"/>
      <c r="K14" s="33">
        <f>IF(J14="","",IFERROR(J14*10%,""))</f>
        <v/>
      </c>
      <c r="L14" s="33">
        <f>IF(J14="","",IFERROR(J14+K14,""))</f>
        <v/>
      </c>
      <c r="M14" s="33">
        <f>IF(I14="","",IFERROR(I14-IF(J14="",0,L14),""))</f>
        <v/>
      </c>
      <c r="N14" s="47">
        <f>IF(OR(H14="",H14=0,I14=""),"",IFERROR(I14/H14,0))</f>
        <v/>
      </c>
      <c r="O14" s="8" t="n"/>
      <c r="P14" s="35" t="n"/>
      <c r="Q14" s="2" t="n"/>
    </row>
    <row r="15" ht="22" customHeight="1">
      <c r="A15" s="2" t="n"/>
      <c r="B15" s="2" t="n"/>
      <c r="C15" s="2" t="n"/>
      <c r="D15" s="2" t="n"/>
      <c r="E15" s="31" t="n"/>
      <c r="F15" s="31" t="n"/>
      <c r="G15" s="4" t="n"/>
      <c r="H15" s="32" t="n"/>
      <c r="I15" s="32" t="n"/>
      <c r="J15" s="32" t="n"/>
      <c r="K15" s="36">
        <f>IF(J15="","",IFERROR(J15*10%,""))</f>
        <v/>
      </c>
      <c r="L15" s="36">
        <f>IF(J15="","",IFERROR(J15+K15,""))</f>
        <v/>
      </c>
      <c r="M15" s="36">
        <f>IF(I15="","",IFERROR(I15-IF(J15="",0,L15),""))</f>
        <v/>
      </c>
      <c r="N15" s="49">
        <f>IF(OR(H15="",H15=0,I15=""),"",IFERROR(I15/H15,0))</f>
        <v/>
      </c>
      <c r="O15" s="8" t="n"/>
      <c r="P15" s="35" t="n"/>
      <c r="Q15" s="2" t="n"/>
    </row>
    <row r="16" ht="22" customHeight="1">
      <c r="A16" s="2" t="n"/>
      <c r="B16" s="2" t="n"/>
      <c r="C16" s="2" t="n"/>
      <c r="D16" s="2" t="n"/>
      <c r="E16" s="31" t="n"/>
      <c r="F16" s="31" t="n"/>
      <c r="G16" s="4" t="n"/>
      <c r="H16" s="32" t="n"/>
      <c r="I16" s="32" t="n"/>
      <c r="J16" s="32" t="n"/>
      <c r="K16" s="33">
        <f>IF(J16="","",IFERROR(J16*10%,""))</f>
        <v/>
      </c>
      <c r="L16" s="33">
        <f>IF(J16="","",IFERROR(J16+K16,""))</f>
        <v/>
      </c>
      <c r="M16" s="33">
        <f>IF(I16="","",IFERROR(I16-IF(J16="",0,L16),""))</f>
        <v/>
      </c>
      <c r="N16" s="47">
        <f>IF(OR(H16="",H16=0,I16=""),"",IFERROR(I16/H16,0))</f>
        <v/>
      </c>
      <c r="O16" s="8" t="n"/>
      <c r="P16" s="35" t="n"/>
      <c r="Q16" s="2" t="n"/>
    </row>
    <row r="17" ht="22" customHeight="1">
      <c r="A17" s="2" t="n"/>
      <c r="B17" s="2" t="n"/>
      <c r="C17" s="2" t="n"/>
      <c r="D17" s="2" t="n"/>
      <c r="E17" s="31" t="n"/>
      <c r="F17" s="31" t="n"/>
      <c r="G17" s="4" t="n"/>
      <c r="H17" s="32" t="n"/>
      <c r="I17" s="32" t="n"/>
      <c r="J17" s="32" t="n"/>
      <c r="K17" s="36">
        <f>IF(J17="","",IFERROR(J17*10%,""))</f>
        <v/>
      </c>
      <c r="L17" s="36">
        <f>IF(J17="","",IFERROR(J17+K17,""))</f>
        <v/>
      </c>
      <c r="M17" s="36">
        <f>IF(I17="","",IFERROR(I17-IF(J17="",0,L17),""))</f>
        <v/>
      </c>
      <c r="N17" s="49">
        <f>IF(OR(H17="",H17=0,I17=""),"",IFERROR(I17/H17,0))</f>
        <v/>
      </c>
      <c r="O17" s="8" t="n"/>
      <c r="P17" s="35" t="n"/>
      <c r="Q17" s="2" t="n"/>
    </row>
    <row r="18" ht="22" customHeight="1">
      <c r="A18" s="2" t="n"/>
      <c r="B18" s="2" t="n"/>
      <c r="C18" s="2" t="n"/>
      <c r="D18" s="2" t="n"/>
      <c r="E18" s="31" t="n"/>
      <c r="F18" s="31" t="n"/>
      <c r="G18" s="4" t="n"/>
      <c r="H18" s="32" t="n"/>
      <c r="I18" s="32" t="n"/>
      <c r="J18" s="32" t="n"/>
      <c r="K18" s="33">
        <f>IF(J18="","",IFERROR(J18*10%,""))</f>
        <v/>
      </c>
      <c r="L18" s="33">
        <f>IF(J18="","",IFERROR(J18+K18,""))</f>
        <v/>
      </c>
      <c r="M18" s="33">
        <f>IF(I18="","",IFERROR(I18-IF(J18="",0,L18),""))</f>
        <v/>
      </c>
      <c r="N18" s="47">
        <f>IF(OR(H18="",H18=0,I18=""),"",IFERROR(I18/H18,0))</f>
        <v/>
      </c>
      <c r="O18" s="8" t="n"/>
      <c r="P18" s="35" t="n"/>
      <c r="Q18" s="2" t="n"/>
    </row>
    <row r="19" ht="22" customHeight="1">
      <c r="A19" s="2" t="n"/>
      <c r="B19" s="2" t="n"/>
      <c r="C19" s="2" t="n"/>
      <c r="D19" s="2" t="n"/>
      <c r="E19" s="31" t="n"/>
      <c r="F19" s="31" t="n"/>
      <c r="G19" s="4" t="n"/>
      <c r="H19" s="32" t="n"/>
      <c r="I19" s="32" t="n"/>
      <c r="J19" s="32" t="n"/>
      <c r="K19" s="36">
        <f>IF(J19="","",IFERROR(J19*10%,""))</f>
        <v/>
      </c>
      <c r="L19" s="36">
        <f>IF(J19="","",IFERROR(J19+K19,""))</f>
        <v/>
      </c>
      <c r="M19" s="36">
        <f>IF(I19="","",IFERROR(I19-IF(J19="",0,L19),""))</f>
        <v/>
      </c>
      <c r="N19" s="49">
        <f>IF(OR(H19="",H19=0,I19=""),"",IFERROR(I19/H19,0))</f>
        <v/>
      </c>
      <c r="O19" s="8" t="n"/>
      <c r="P19" s="35" t="n"/>
      <c r="Q19" s="2" t="n"/>
    </row>
    <row r="20" ht="22" customHeight="1">
      <c r="A20" s="2" t="n"/>
      <c r="B20" s="2" t="n"/>
      <c r="C20" s="2" t="n"/>
      <c r="D20" s="2" t="n"/>
      <c r="E20" s="31" t="n"/>
      <c r="F20" s="31" t="n"/>
      <c r="G20" s="4" t="n"/>
      <c r="H20" s="32" t="n"/>
      <c r="I20" s="32" t="n"/>
      <c r="J20" s="32" t="n"/>
      <c r="K20" s="33">
        <f>IF(J20="","",IFERROR(J20*10%,""))</f>
        <v/>
      </c>
      <c r="L20" s="33">
        <f>IF(J20="","",IFERROR(J20+K20,""))</f>
        <v/>
      </c>
      <c r="M20" s="33">
        <f>IF(I20="","",IFERROR(I20-IF(J20="",0,L20),""))</f>
        <v/>
      </c>
      <c r="N20" s="47">
        <f>IF(OR(H20="",H20=0,I20=""),"",IFERROR(I20/H20,0))</f>
        <v/>
      </c>
      <c r="O20" s="8" t="n"/>
      <c r="P20" s="35" t="n"/>
      <c r="Q20" s="2" t="n"/>
    </row>
    <row r="21" ht="22" customHeight="1">
      <c r="A21" s="2" t="n"/>
      <c r="B21" s="2" t="n"/>
      <c r="C21" s="2" t="n"/>
      <c r="D21" s="2" t="n"/>
      <c r="E21" s="31" t="n"/>
      <c r="F21" s="31" t="n"/>
      <c r="G21" s="4" t="n"/>
      <c r="H21" s="32" t="n"/>
      <c r="I21" s="32" t="n"/>
      <c r="J21" s="32" t="n"/>
      <c r="K21" s="36">
        <f>IF(J21="","",IFERROR(J21*10%,""))</f>
        <v/>
      </c>
      <c r="L21" s="36">
        <f>IF(J21="","",IFERROR(J21+K21,""))</f>
        <v/>
      </c>
      <c r="M21" s="36">
        <f>IF(I21="","",IFERROR(I21-IF(J21="",0,L21),""))</f>
        <v/>
      </c>
      <c r="N21" s="49">
        <f>IF(OR(H21="",H21=0,I21=""),"",IFERROR(I21/H21,0))</f>
        <v/>
      </c>
      <c r="O21" s="8" t="n"/>
      <c r="P21" s="35" t="n"/>
      <c r="Q21" s="2" t="n"/>
    </row>
    <row r="22" ht="22" customHeight="1">
      <c r="A22" s="2" t="n"/>
      <c r="B22" s="2" t="n"/>
      <c r="C22" s="2" t="n"/>
      <c r="D22" s="2" t="n"/>
      <c r="E22" s="31" t="n"/>
      <c r="F22" s="31" t="n"/>
      <c r="G22" s="4" t="n"/>
      <c r="H22" s="32" t="n"/>
      <c r="I22" s="32" t="n"/>
      <c r="J22" s="32" t="n"/>
      <c r="K22" s="33">
        <f>IF(J22="","",IFERROR(J22*10%,""))</f>
        <v/>
      </c>
      <c r="L22" s="33">
        <f>IF(J22="","",IFERROR(J22+K22,""))</f>
        <v/>
      </c>
      <c r="M22" s="33">
        <f>IF(I22="","",IFERROR(I22-IF(J22="",0,L22),""))</f>
        <v/>
      </c>
      <c r="N22" s="47">
        <f>IF(OR(H22="",H22=0,I22=""),"",IFERROR(I22/H22,0))</f>
        <v/>
      </c>
      <c r="O22" s="8" t="n"/>
      <c r="P22" s="35" t="n"/>
      <c r="Q22" s="2" t="n"/>
    </row>
    <row r="23" ht="22" customHeight="1">
      <c r="A23" s="2" t="n"/>
      <c r="B23" s="2" t="n"/>
      <c r="C23" s="2" t="n"/>
      <c r="D23" s="2" t="n"/>
      <c r="E23" s="31" t="n"/>
      <c r="F23" s="31" t="n"/>
      <c r="G23" s="4" t="n"/>
      <c r="H23" s="32" t="n"/>
      <c r="I23" s="32" t="n"/>
      <c r="J23" s="32" t="n"/>
      <c r="K23" s="36">
        <f>IF(J23="","",IFERROR(J23*10%,""))</f>
        <v/>
      </c>
      <c r="L23" s="36">
        <f>IF(J23="","",IFERROR(J23+K23,""))</f>
        <v/>
      </c>
      <c r="M23" s="36">
        <f>IF(I23="","",IFERROR(I23-IF(J23="",0,L23),""))</f>
        <v/>
      </c>
      <c r="N23" s="49">
        <f>IF(OR(H23="",H23=0,I23=""),"",IFERROR(I23/H23,0))</f>
        <v/>
      </c>
      <c r="O23" s="8" t="n"/>
      <c r="P23" s="35" t="n"/>
      <c r="Q23" s="2" t="n"/>
    </row>
    <row r="24" ht="22" customHeight="1">
      <c r="A24" s="2" t="n"/>
      <c r="B24" s="2" t="n"/>
      <c r="C24" s="2" t="n"/>
      <c r="D24" s="2" t="n"/>
      <c r="E24" s="31" t="n"/>
      <c r="F24" s="31" t="n"/>
      <c r="G24" s="4" t="n"/>
      <c r="H24" s="32" t="n"/>
      <c r="I24" s="32" t="n"/>
      <c r="J24" s="32" t="n"/>
      <c r="K24" s="33">
        <f>IF(J24="","",IFERROR(J24*10%,""))</f>
        <v/>
      </c>
      <c r="L24" s="33">
        <f>IF(J24="","",IFERROR(J24+K24,""))</f>
        <v/>
      </c>
      <c r="M24" s="33">
        <f>IF(I24="","",IFERROR(I24-IF(J24="",0,L24),""))</f>
        <v/>
      </c>
      <c r="N24" s="47">
        <f>IF(OR(H24="",H24=0,I24=""),"",IFERROR(I24/H24,0))</f>
        <v/>
      </c>
      <c r="O24" s="8" t="n"/>
      <c r="P24" s="35" t="n"/>
      <c r="Q24" s="2" t="n"/>
    </row>
    <row r="25" ht="22" customHeight="1">
      <c r="A25" s="2" t="n"/>
      <c r="B25" s="2" t="n"/>
      <c r="C25" s="2" t="n"/>
      <c r="D25" s="2" t="n"/>
      <c r="E25" s="31" t="n"/>
      <c r="F25" s="31" t="n"/>
      <c r="G25" s="4" t="n"/>
      <c r="H25" s="32" t="n"/>
      <c r="I25" s="32" t="n"/>
      <c r="J25" s="32" t="n"/>
      <c r="K25" s="36">
        <f>IF(J25="","",IFERROR(J25*10%,""))</f>
        <v/>
      </c>
      <c r="L25" s="36">
        <f>IF(J25="","",IFERROR(J25+K25,""))</f>
        <v/>
      </c>
      <c r="M25" s="36">
        <f>IF(I25="","",IFERROR(I25-IF(J25="",0,L25),""))</f>
        <v/>
      </c>
      <c r="N25" s="49">
        <f>IF(OR(H25="",H25=0,I25=""),"",IFERROR(I25/H25,0))</f>
        <v/>
      </c>
      <c r="O25" s="8" t="n"/>
      <c r="P25" s="35" t="n"/>
      <c r="Q25" s="2" t="n"/>
    </row>
    <row r="26" ht="22" customHeight="1">
      <c r="A26" s="2" t="n"/>
      <c r="B26" s="2" t="n"/>
      <c r="C26" s="2" t="n"/>
      <c r="D26" s="2" t="n"/>
      <c r="E26" s="31" t="n"/>
      <c r="F26" s="31" t="n"/>
      <c r="G26" s="4" t="n"/>
      <c r="H26" s="32" t="n"/>
      <c r="I26" s="32" t="n"/>
      <c r="J26" s="32" t="n"/>
      <c r="K26" s="33">
        <f>IF(J26="","",IFERROR(J26*10%,""))</f>
        <v/>
      </c>
      <c r="L26" s="33">
        <f>IF(J26="","",IFERROR(J26+K26,""))</f>
        <v/>
      </c>
      <c r="M26" s="33">
        <f>IF(I26="","",IFERROR(I26-IF(J26="",0,L26),""))</f>
        <v/>
      </c>
      <c r="N26" s="47">
        <f>IF(OR(H26="",H26=0,I26=""),"",IFERROR(I26/H26,0))</f>
        <v/>
      </c>
      <c r="O26" s="8" t="n"/>
      <c r="P26" s="35" t="n"/>
      <c r="Q26" s="2" t="n"/>
    </row>
    <row r="27" ht="22" customHeight="1">
      <c r="A27" s="2" t="n"/>
      <c r="B27" s="2" t="n"/>
      <c r="C27" s="2" t="n"/>
      <c r="D27" s="2" t="n"/>
      <c r="E27" s="31" t="n"/>
      <c r="F27" s="31" t="n"/>
      <c r="G27" s="4" t="n"/>
      <c r="H27" s="32" t="n"/>
      <c r="I27" s="32" t="n"/>
      <c r="J27" s="32" t="n"/>
      <c r="K27" s="36">
        <f>IF(J27="","",IFERROR(J27*10%,""))</f>
        <v/>
      </c>
      <c r="L27" s="36">
        <f>IF(J27="","",IFERROR(J27+K27,""))</f>
        <v/>
      </c>
      <c r="M27" s="36">
        <f>IF(I27="","",IFERROR(I27-IF(J27="",0,L27),""))</f>
        <v/>
      </c>
      <c r="N27" s="49">
        <f>IF(OR(H27="",H27=0,I27=""),"",IFERROR(I27/H27,0))</f>
        <v/>
      </c>
      <c r="O27" s="8" t="n"/>
      <c r="P27" s="35" t="n"/>
      <c r="Q27" s="2" t="n"/>
    </row>
    <row r="28" ht="22" customHeight="1">
      <c r="A28" s="2" t="n"/>
      <c r="B28" s="2" t="n"/>
      <c r="C28" s="2" t="n"/>
      <c r="D28" s="2" t="n"/>
      <c r="E28" s="31" t="n"/>
      <c r="F28" s="31" t="n"/>
      <c r="G28" s="4" t="n"/>
      <c r="H28" s="32" t="n"/>
      <c r="I28" s="32" t="n"/>
      <c r="J28" s="32" t="n"/>
      <c r="K28" s="33">
        <f>IF(J28="","",IFERROR(J28*10%,""))</f>
        <v/>
      </c>
      <c r="L28" s="33">
        <f>IF(J28="","",IFERROR(J28+K28,""))</f>
        <v/>
      </c>
      <c r="M28" s="33">
        <f>IF(I28="","",IFERROR(I28-IF(J28="",0,L28),""))</f>
        <v/>
      </c>
      <c r="N28" s="47">
        <f>IF(OR(H28="",H28=0,I28=""),"",IFERROR(I28/H28,0))</f>
        <v/>
      </c>
      <c r="O28" s="8" t="n"/>
      <c r="P28" s="35" t="n"/>
      <c r="Q28" s="2" t="n"/>
    </row>
    <row r="29" ht="22" customHeight="1">
      <c r="A29" s="2" t="n"/>
      <c r="B29" s="2" t="n"/>
      <c r="C29" s="2" t="n"/>
      <c r="D29" s="2" t="n"/>
      <c r="E29" s="31" t="n"/>
      <c r="F29" s="31" t="n"/>
      <c r="G29" s="4" t="n"/>
      <c r="H29" s="32" t="n"/>
      <c r="I29" s="32" t="n"/>
      <c r="J29" s="32" t="n"/>
      <c r="K29" s="36">
        <f>IF(J29="","",IFERROR(J29*10%,""))</f>
        <v/>
      </c>
      <c r="L29" s="36">
        <f>IF(J29="","",IFERROR(J29+K29,""))</f>
        <v/>
      </c>
      <c r="M29" s="36">
        <f>IF(I29="","",IFERROR(I29-IF(J29="",0,L29),""))</f>
        <v/>
      </c>
      <c r="N29" s="49">
        <f>IF(OR(H29="",H29=0,I29=""),"",IFERROR(I29/H29,0))</f>
        <v/>
      </c>
      <c r="O29" s="8" t="n"/>
      <c r="P29" s="35" t="n"/>
      <c r="Q29" s="2" t="n"/>
    </row>
    <row r="30" ht="22" customHeight="1">
      <c r="A30" s="2" t="n"/>
      <c r="B30" s="2" t="n"/>
      <c r="C30" s="2" t="n"/>
      <c r="D30" s="2" t="n"/>
      <c r="E30" s="31" t="n"/>
      <c r="F30" s="31" t="n"/>
      <c r="G30" s="4" t="n"/>
      <c r="H30" s="32" t="n"/>
      <c r="I30" s="32" t="n"/>
      <c r="J30" s="32" t="n"/>
      <c r="K30" s="33">
        <f>IF(J30="","",IFERROR(J30*10%,""))</f>
        <v/>
      </c>
      <c r="L30" s="33">
        <f>IF(J30="","",IFERROR(J30+K30,""))</f>
        <v/>
      </c>
      <c r="M30" s="33">
        <f>IF(I30="","",IFERROR(I30-IF(J30="",0,L30),""))</f>
        <v/>
      </c>
      <c r="N30" s="47">
        <f>IF(OR(H30="",H30=0,I30=""),"",IFERROR(I30/H30,0))</f>
        <v/>
      </c>
      <c r="O30" s="8" t="n"/>
      <c r="P30" s="35" t="n"/>
      <c r="Q30" s="2" t="n"/>
    </row>
    <row r="31" ht="22" customHeight="1">
      <c r="A31" s="2" t="n"/>
      <c r="B31" s="2" t="n"/>
      <c r="C31" s="2" t="n"/>
      <c r="D31" s="2" t="n"/>
      <c r="E31" s="31" t="n"/>
      <c r="F31" s="31" t="n"/>
      <c r="G31" s="4" t="n"/>
      <c r="H31" s="32" t="n"/>
      <c r="I31" s="32" t="n"/>
      <c r="J31" s="32" t="n"/>
      <c r="K31" s="36">
        <f>IF(J31="","",IFERROR(J31*10%,""))</f>
        <v/>
      </c>
      <c r="L31" s="36">
        <f>IF(J31="","",IFERROR(J31+K31,""))</f>
        <v/>
      </c>
      <c r="M31" s="36">
        <f>IF(I31="","",IFERROR(I31-IF(J31="",0,L31),""))</f>
        <v/>
      </c>
      <c r="N31" s="49">
        <f>IF(OR(H31="",H31=0,I31=""),"",IFERROR(I31/H31,0))</f>
        <v/>
      </c>
      <c r="O31" s="8" t="n"/>
      <c r="P31" s="35" t="n"/>
      <c r="Q31" s="2" t="n"/>
    </row>
    <row r="32" ht="22" customHeight="1">
      <c r="A32" s="2" t="n"/>
      <c r="B32" s="2" t="n"/>
      <c r="C32" s="2" t="n"/>
      <c r="D32" s="2" t="n"/>
      <c r="E32" s="31" t="n"/>
      <c r="F32" s="31" t="n"/>
      <c r="G32" s="4" t="n"/>
      <c r="H32" s="32" t="n"/>
      <c r="I32" s="32" t="n"/>
      <c r="J32" s="32" t="n"/>
      <c r="K32" s="33">
        <f>IF(J32="","",IFERROR(J32*10%,""))</f>
        <v/>
      </c>
      <c r="L32" s="33">
        <f>IF(J32="","",IFERROR(J32+K32,""))</f>
        <v/>
      </c>
      <c r="M32" s="33">
        <f>IF(I32="","",IFERROR(I32-IF(J32="",0,L32),""))</f>
        <v/>
      </c>
      <c r="N32" s="47">
        <f>IF(OR(H32="",H32=0,I32=""),"",IFERROR(I32/H32,0))</f>
        <v/>
      </c>
      <c r="O32" s="8" t="n"/>
      <c r="P32" s="35" t="n"/>
      <c r="Q32" s="2" t="n"/>
    </row>
    <row r="33" ht="22" customHeight="1">
      <c r="A33" s="2" t="n"/>
      <c r="B33" s="2" t="n"/>
      <c r="C33" s="2" t="n"/>
      <c r="D33" s="2" t="n"/>
      <c r="E33" s="31" t="n"/>
      <c r="F33" s="31" t="n"/>
      <c r="G33" s="4" t="n"/>
      <c r="H33" s="32" t="n"/>
      <c r="I33" s="32" t="n"/>
      <c r="J33" s="32" t="n"/>
      <c r="K33" s="36">
        <f>IF(J33="","",IFERROR(J33*10%,""))</f>
        <v/>
      </c>
      <c r="L33" s="36">
        <f>IF(J33="","",IFERROR(J33+K33,""))</f>
        <v/>
      </c>
      <c r="M33" s="36">
        <f>IF(I33="","",IFERROR(I33-IF(J33="",0,L33),""))</f>
        <v/>
      </c>
      <c r="N33" s="49">
        <f>IF(OR(H33="",H33=0,I33=""),"",IFERROR(I33/H33,0))</f>
        <v/>
      </c>
      <c r="O33" s="8" t="n"/>
      <c r="P33" s="35" t="n"/>
      <c r="Q33" s="2" t="n"/>
    </row>
    <row r="34" ht="22" customHeight="1">
      <c r="A34" s="2" t="n"/>
      <c r="B34" s="2" t="n"/>
      <c r="C34" s="2" t="n"/>
      <c r="D34" s="2" t="n"/>
      <c r="E34" s="31" t="n"/>
      <c r="F34" s="31" t="n"/>
      <c r="G34" s="4" t="n"/>
      <c r="H34" s="32" t="n"/>
      <c r="I34" s="32" t="n"/>
      <c r="J34" s="32" t="n"/>
      <c r="K34" s="33">
        <f>IF(J34="","",IFERROR(J34*10%,""))</f>
        <v/>
      </c>
      <c r="L34" s="33">
        <f>IF(J34="","",IFERROR(J34+K34,""))</f>
        <v/>
      </c>
      <c r="M34" s="33">
        <f>IF(I34="","",IFERROR(I34-IF(J34="",0,L34),""))</f>
        <v/>
      </c>
      <c r="N34" s="47">
        <f>IF(OR(H34="",H34=0,I34=""),"",IFERROR(I34/H34,0))</f>
        <v/>
      </c>
      <c r="O34" s="8" t="n"/>
      <c r="P34" s="35" t="n"/>
      <c r="Q34" s="2" t="n"/>
    </row>
    <row r="35" ht="22" customHeight="1">
      <c r="A35" s="2" t="n"/>
      <c r="B35" s="2" t="n"/>
      <c r="C35" s="2" t="n"/>
      <c r="D35" s="2" t="n"/>
      <c r="E35" s="31" t="n"/>
      <c r="F35" s="31" t="n"/>
      <c r="G35" s="4" t="n"/>
      <c r="H35" s="32" t="n"/>
      <c r="I35" s="32" t="n"/>
      <c r="J35" s="32" t="n"/>
      <c r="K35" s="36">
        <f>IF(J35="","",IFERROR(J35*10%,""))</f>
        <v/>
      </c>
      <c r="L35" s="36">
        <f>IF(J35="","",IFERROR(J35+K35,""))</f>
        <v/>
      </c>
      <c r="M35" s="36">
        <f>IF(I35="","",IFERROR(I35-IF(J35="",0,L35),""))</f>
        <v/>
      </c>
      <c r="N35" s="49">
        <f>IF(OR(H35="",H35=0,I35=""),"",IFERROR(I35/H35,0))</f>
        <v/>
      </c>
      <c r="O35" s="8" t="n"/>
      <c r="P35" s="35" t="n"/>
      <c r="Q35" s="2" t="n"/>
    </row>
    <row r="36" ht="22" customHeight="1">
      <c r="A36" s="2" t="n"/>
      <c r="B36" s="2" t="n"/>
      <c r="C36" s="2" t="n"/>
      <c r="D36" s="2" t="n"/>
      <c r="E36" s="31" t="n"/>
      <c r="F36" s="31" t="n"/>
      <c r="G36" s="4" t="n"/>
      <c r="H36" s="32" t="n"/>
      <c r="I36" s="32" t="n"/>
      <c r="J36" s="32" t="n"/>
      <c r="K36" s="33">
        <f>IF(J36="","",IFERROR(J36*10%,""))</f>
        <v/>
      </c>
      <c r="L36" s="33">
        <f>IF(J36="","",IFERROR(J36+K36,""))</f>
        <v/>
      </c>
      <c r="M36" s="33">
        <f>IF(I36="","",IFERROR(I36-IF(J36="",0,L36),""))</f>
        <v/>
      </c>
      <c r="N36" s="47">
        <f>IF(OR(H36="",H36=0,I36=""),"",IFERROR(I36/H36,0))</f>
        <v/>
      </c>
      <c r="O36" s="8" t="n"/>
      <c r="P36" s="35" t="n"/>
      <c r="Q36" s="2" t="n"/>
    </row>
    <row r="37" ht="22" customHeight="1">
      <c r="A37" s="2" t="n"/>
      <c r="B37" s="2" t="n"/>
      <c r="C37" s="2" t="n"/>
      <c r="D37" s="2" t="n"/>
      <c r="E37" s="31" t="n"/>
      <c r="F37" s="31" t="n"/>
      <c r="G37" s="4" t="n"/>
      <c r="H37" s="32" t="n"/>
      <c r="I37" s="32" t="n"/>
      <c r="J37" s="32" t="n"/>
      <c r="K37" s="36">
        <f>IF(J37="","",IFERROR(J37*10%,""))</f>
        <v/>
      </c>
      <c r="L37" s="36">
        <f>IF(J37="","",IFERROR(J37+K37,""))</f>
        <v/>
      </c>
      <c r="M37" s="36">
        <f>IF(I37="","",IFERROR(I37-IF(J37="",0,L37),""))</f>
        <v/>
      </c>
      <c r="N37" s="49">
        <f>IF(OR(H37="",H37=0,I37=""),"",IFERROR(I37/H37,0))</f>
        <v/>
      </c>
      <c r="O37" s="8" t="n"/>
      <c r="P37" s="35" t="n"/>
      <c r="Q37" s="2" t="n"/>
    </row>
    <row r="38" ht="22" customHeight="1">
      <c r="A38" s="2" t="n"/>
      <c r="B38" s="2" t="n"/>
      <c r="C38" s="2" t="n"/>
      <c r="D38" s="2" t="n"/>
      <c r="E38" s="31" t="n"/>
      <c r="F38" s="31" t="n"/>
      <c r="G38" s="4" t="n"/>
      <c r="H38" s="32" t="n"/>
      <c r="I38" s="32" t="n"/>
      <c r="J38" s="32" t="n"/>
      <c r="K38" s="33">
        <f>IF(J38="","",IFERROR(J38*10%,""))</f>
        <v/>
      </c>
      <c r="L38" s="33">
        <f>IF(J38="","",IFERROR(J38+K38,""))</f>
        <v/>
      </c>
      <c r="M38" s="33">
        <f>IF(I38="","",IFERROR(I38-IF(J38="",0,L38),""))</f>
        <v/>
      </c>
      <c r="N38" s="47">
        <f>IF(OR(H38="",H38=0,I38=""),"",IFERROR(I38/H38,0))</f>
        <v/>
      </c>
      <c r="O38" s="8" t="n"/>
      <c r="P38" s="35" t="n"/>
      <c r="Q38" s="2" t="n"/>
    </row>
    <row r="39" ht="22" customHeight="1">
      <c r="A39" s="2" t="n"/>
      <c r="B39" s="2" t="n"/>
      <c r="C39" s="2" t="n"/>
      <c r="D39" s="2" t="n"/>
      <c r="E39" s="31" t="n"/>
      <c r="F39" s="31" t="n"/>
      <c r="G39" s="4" t="n"/>
      <c r="H39" s="32" t="n"/>
      <c r="I39" s="32" t="n"/>
      <c r="J39" s="32" t="n"/>
      <c r="K39" s="36">
        <f>IF(J39="","",IFERROR(J39*10%,""))</f>
        <v/>
      </c>
      <c r="L39" s="36">
        <f>IF(J39="","",IFERROR(J39+K39,""))</f>
        <v/>
      </c>
      <c r="M39" s="36">
        <f>IF(I39="","",IFERROR(I39-IF(J39="",0,L39),""))</f>
        <v/>
      </c>
      <c r="N39" s="49">
        <f>IF(OR(H39="",H39=0,I39=""),"",IFERROR(I39/H39,0))</f>
        <v/>
      </c>
      <c r="O39" s="8" t="n"/>
      <c r="P39" s="35" t="n"/>
      <c r="Q39" s="2" t="n"/>
    </row>
    <row r="40" ht="22" customHeight="1">
      <c r="A40" s="2" t="n"/>
      <c r="B40" s="2" t="n"/>
      <c r="C40" s="2" t="n"/>
      <c r="D40" s="2" t="n"/>
      <c r="E40" s="31" t="n"/>
      <c r="F40" s="31" t="n"/>
      <c r="G40" s="4" t="n"/>
      <c r="H40" s="32" t="n"/>
      <c r="I40" s="32" t="n"/>
      <c r="J40" s="32" t="n"/>
      <c r="K40" s="33">
        <f>IF(J40="","",IFERROR(J40*10%,""))</f>
        <v/>
      </c>
      <c r="L40" s="33">
        <f>IF(J40="","",IFERROR(J40+K40,""))</f>
        <v/>
      </c>
      <c r="M40" s="33">
        <f>IF(I40="","",IFERROR(I40-IF(J40="",0,L40),""))</f>
        <v/>
      </c>
      <c r="N40" s="47">
        <f>IF(OR(H40="",H40=0,I40=""),"",IFERROR(I40/H40,0))</f>
        <v/>
      </c>
      <c r="O40" s="8" t="n"/>
      <c r="P40" s="35" t="n"/>
      <c r="Q40" s="2" t="n"/>
    </row>
    <row r="41" ht="22" customHeight="1">
      <c r="A41" s="2" t="n"/>
      <c r="B41" s="2" t="n"/>
      <c r="C41" s="2" t="n"/>
      <c r="D41" s="2" t="n"/>
      <c r="E41" s="31" t="n"/>
      <c r="F41" s="31" t="n"/>
      <c r="G41" s="4" t="n"/>
      <c r="H41" s="32" t="n"/>
      <c r="I41" s="32" t="n"/>
      <c r="J41" s="32" t="n"/>
      <c r="K41" s="36">
        <f>IF(J41="","",IFERROR(J41*10%,""))</f>
        <v/>
      </c>
      <c r="L41" s="36">
        <f>IF(J41="","",IFERROR(J41+K41,""))</f>
        <v/>
      </c>
      <c r="M41" s="36">
        <f>IF(I41="","",IFERROR(I41-IF(J41="",0,L41),""))</f>
        <v/>
      </c>
      <c r="N41" s="49">
        <f>IF(OR(H41="",H41=0,I41=""),"",IFERROR(I41/H41,0))</f>
        <v/>
      </c>
      <c r="O41" s="8" t="n"/>
      <c r="P41" s="35" t="n"/>
      <c r="Q41" s="2" t="n"/>
    </row>
    <row r="42" ht="22" customHeight="1">
      <c r="A42" s="2" t="n"/>
      <c r="B42" s="2" t="n"/>
      <c r="C42" s="2" t="n"/>
      <c r="D42" s="2" t="n"/>
      <c r="E42" s="31" t="n"/>
      <c r="F42" s="31" t="n"/>
      <c r="G42" s="4" t="n"/>
      <c r="H42" s="32" t="n"/>
      <c r="I42" s="32" t="n"/>
      <c r="J42" s="32" t="n"/>
      <c r="K42" s="33">
        <f>IF(J42="","",IFERROR(J42*10%,""))</f>
        <v/>
      </c>
      <c r="L42" s="33">
        <f>IF(J42="","",IFERROR(J42+K42,""))</f>
        <v/>
      </c>
      <c r="M42" s="33">
        <f>IF(I42="","",IFERROR(I42-IF(J42="",0,L42),""))</f>
        <v/>
      </c>
      <c r="N42" s="47">
        <f>IF(OR(H42="",H42=0,I42=""),"",IFERROR(I42/H42,0))</f>
        <v/>
      </c>
      <c r="O42" s="8" t="n"/>
      <c r="P42" s="35" t="n"/>
      <c r="Q42" s="2" t="n"/>
    </row>
    <row r="43" ht="22" customHeight="1">
      <c r="A43" s="2" t="n"/>
      <c r="B43" s="2" t="n"/>
      <c r="C43" s="2" t="n"/>
      <c r="D43" s="2" t="n"/>
      <c r="E43" s="31" t="n"/>
      <c r="F43" s="31" t="n"/>
      <c r="G43" s="4" t="n"/>
      <c r="H43" s="32" t="n"/>
      <c r="I43" s="32" t="n"/>
      <c r="J43" s="32" t="n"/>
      <c r="K43" s="36">
        <f>IF(J43="","",IFERROR(J43*10%,""))</f>
        <v/>
      </c>
      <c r="L43" s="36">
        <f>IF(J43="","",IFERROR(J43+K43,""))</f>
        <v/>
      </c>
      <c r="M43" s="36">
        <f>IF(I43="","",IFERROR(I43-IF(J43="",0,L43),""))</f>
        <v/>
      </c>
      <c r="N43" s="49">
        <f>IF(OR(H43="",H43=0,I43=""),"",IFERROR(I43/H43,0))</f>
        <v/>
      </c>
      <c r="O43" s="8" t="n"/>
      <c r="P43" s="35" t="n"/>
      <c r="Q43" s="2" t="n"/>
    </row>
    <row r="44" ht="22" customHeight="1">
      <c r="A44" s="2" t="n"/>
      <c r="B44" s="2" t="n"/>
      <c r="C44" s="2" t="n"/>
      <c r="D44" s="2" t="n"/>
      <c r="E44" s="31" t="n"/>
      <c r="F44" s="31" t="n"/>
      <c r="G44" s="4" t="n"/>
      <c r="H44" s="32" t="n"/>
      <c r="I44" s="32" t="n"/>
      <c r="J44" s="32" t="n"/>
      <c r="K44" s="33">
        <f>IF(J44="","",IFERROR(J44*10%,""))</f>
        <v/>
      </c>
      <c r="L44" s="33">
        <f>IF(J44="","",IFERROR(J44+K44,""))</f>
        <v/>
      </c>
      <c r="M44" s="33">
        <f>IF(I44="","",IFERROR(I44-IF(J44="",0,L44),""))</f>
        <v/>
      </c>
      <c r="N44" s="47">
        <f>IF(OR(H44="",H44=0,I44=""),"",IFERROR(I44/H44,0))</f>
        <v/>
      </c>
      <c r="O44" s="8" t="n"/>
      <c r="P44" s="35" t="n"/>
      <c r="Q44" s="2" t="n"/>
    </row>
    <row r="45" ht="22" customHeight="1">
      <c r="A45" s="2" t="n"/>
      <c r="B45" s="2" t="n"/>
      <c r="C45" s="2" t="n"/>
      <c r="D45" s="2" t="n"/>
      <c r="E45" s="31" t="n"/>
      <c r="F45" s="31" t="n"/>
      <c r="G45" s="4" t="n"/>
      <c r="H45" s="32" t="n"/>
      <c r="I45" s="32" t="n"/>
      <c r="J45" s="32" t="n"/>
      <c r="K45" s="36">
        <f>IF(J45="","",IFERROR(J45*10%,""))</f>
        <v/>
      </c>
      <c r="L45" s="36">
        <f>IF(J45="","",IFERROR(J45+K45,""))</f>
        <v/>
      </c>
      <c r="M45" s="36">
        <f>IF(I45="","",IFERROR(I45-IF(J45="",0,L45),""))</f>
        <v/>
      </c>
      <c r="N45" s="49">
        <f>IF(OR(H45="",H45=0,I45=""),"",IFERROR(I45/H45,0))</f>
        <v/>
      </c>
      <c r="O45" s="8" t="n"/>
      <c r="P45" s="35" t="n"/>
      <c r="Q45" s="2" t="n"/>
    </row>
    <row r="46" ht="22" customHeight="1">
      <c r="A46" s="2" t="n"/>
      <c r="B46" s="2" t="n"/>
      <c r="C46" s="2" t="n"/>
      <c r="D46" s="2" t="n"/>
      <c r="E46" s="31" t="n"/>
      <c r="F46" s="31" t="n"/>
      <c r="G46" s="4" t="n"/>
      <c r="H46" s="32" t="n"/>
      <c r="I46" s="32" t="n"/>
      <c r="J46" s="32" t="n"/>
      <c r="K46" s="33">
        <f>IF(J46="","",IFERROR(J46*10%,""))</f>
        <v/>
      </c>
      <c r="L46" s="33">
        <f>IF(J46="","",IFERROR(J46+K46,""))</f>
        <v/>
      </c>
      <c r="M46" s="33">
        <f>IF(I46="","",IFERROR(I46-IF(J46="",0,L46),""))</f>
        <v/>
      </c>
      <c r="N46" s="47">
        <f>IF(OR(H46="",H46=0,I46=""),"",IFERROR(I46/H46,0))</f>
        <v/>
      </c>
      <c r="O46" s="8" t="n"/>
      <c r="P46" s="35" t="n"/>
      <c r="Q46" s="2" t="n"/>
    </row>
    <row r="47" ht="22" customHeight="1">
      <c r="A47" s="2" t="n"/>
      <c r="B47" s="2" t="n"/>
      <c r="C47" s="2" t="n"/>
      <c r="D47" s="2" t="n"/>
      <c r="E47" s="31" t="n"/>
      <c r="F47" s="31" t="n"/>
      <c r="G47" s="4" t="n"/>
      <c r="H47" s="32" t="n"/>
      <c r="I47" s="32" t="n"/>
      <c r="J47" s="32" t="n"/>
      <c r="K47" s="36">
        <f>IF(J47="","",IFERROR(J47*10%,""))</f>
        <v/>
      </c>
      <c r="L47" s="36">
        <f>IF(J47="","",IFERROR(J47+K47,""))</f>
        <v/>
      </c>
      <c r="M47" s="36">
        <f>IF(I47="","",IFERROR(I47-IF(J47="",0,L47),""))</f>
        <v/>
      </c>
      <c r="N47" s="49">
        <f>IF(OR(H47="",H47=0,I47=""),"",IFERROR(I47/H47,0))</f>
        <v/>
      </c>
      <c r="O47" s="8" t="n"/>
      <c r="P47" s="35" t="n"/>
      <c r="Q47" s="2" t="n"/>
    </row>
    <row r="48" ht="22" customHeight="1">
      <c r="A48" s="2" t="n"/>
      <c r="B48" s="2" t="n"/>
      <c r="C48" s="2" t="n"/>
      <c r="D48" s="2" t="n"/>
      <c r="E48" s="31" t="n"/>
      <c r="F48" s="31" t="n"/>
      <c r="G48" s="4" t="n"/>
      <c r="H48" s="32" t="n"/>
      <c r="I48" s="32" t="n"/>
      <c r="J48" s="32" t="n"/>
      <c r="K48" s="33">
        <f>IF(J48="","",IFERROR(J48*10%,""))</f>
        <v/>
      </c>
      <c r="L48" s="33">
        <f>IF(J48="","",IFERROR(J48+K48,""))</f>
        <v/>
      </c>
      <c r="M48" s="33">
        <f>IF(I48="","",IFERROR(I48-IF(J48="",0,L48),""))</f>
        <v/>
      </c>
      <c r="N48" s="47">
        <f>IF(OR(H48="",H48=0,I48=""),"",IFERROR(I48/H48,0))</f>
        <v/>
      </c>
      <c r="O48" s="8" t="n"/>
      <c r="P48" s="35" t="n"/>
      <c r="Q48" s="2" t="n"/>
    </row>
    <row r="49" ht="22" customHeight="1">
      <c r="A49" s="2" t="n"/>
      <c r="B49" s="2" t="n"/>
      <c r="C49" s="2" t="n"/>
      <c r="D49" s="2" t="n"/>
      <c r="E49" s="31" t="n"/>
      <c r="F49" s="31" t="n"/>
      <c r="G49" s="4" t="n"/>
      <c r="H49" s="32" t="n"/>
      <c r="I49" s="32" t="n"/>
      <c r="J49" s="32" t="n"/>
      <c r="K49" s="36">
        <f>IF(J49="","",IFERROR(J49*10%,""))</f>
        <v/>
      </c>
      <c r="L49" s="36">
        <f>IF(J49="","",IFERROR(J49+K49,""))</f>
        <v/>
      </c>
      <c r="M49" s="36">
        <f>IF(I49="","",IFERROR(I49-IF(J49="",0,L49),""))</f>
        <v/>
      </c>
      <c r="N49" s="49">
        <f>IF(OR(H49="",H49=0,I49=""),"",IFERROR(I49/H49,0))</f>
        <v/>
      </c>
      <c r="O49" s="8" t="n"/>
      <c r="P49" s="35" t="n"/>
      <c r="Q49" s="2" t="n"/>
    </row>
    <row r="50" ht="22" customHeight="1">
      <c r="A50" s="2" t="n"/>
      <c r="B50" s="2" t="n"/>
      <c r="C50" s="2" t="n"/>
      <c r="D50" s="2" t="n"/>
      <c r="E50" s="31" t="n"/>
      <c r="F50" s="31" t="n"/>
      <c r="G50" s="4" t="n"/>
      <c r="H50" s="32" t="n"/>
      <c r="I50" s="32" t="n"/>
      <c r="J50" s="32" t="n"/>
      <c r="K50" s="33">
        <f>IF(J50="","",IFERROR(J50*10%,""))</f>
        <v/>
      </c>
      <c r="L50" s="33">
        <f>IF(J50="","",IFERROR(J50+K50,""))</f>
        <v/>
      </c>
      <c r="M50" s="33">
        <f>IF(I50="","",IFERROR(I50-IF(J50="",0,L50),""))</f>
        <v/>
      </c>
      <c r="N50" s="47">
        <f>IF(OR(H50="",H50=0,I50=""),"",IFERROR(I50/H50,0))</f>
        <v/>
      </c>
      <c r="O50" s="8" t="n"/>
      <c r="P50" s="35" t="n"/>
      <c r="Q50" s="2" t="n"/>
    </row>
    <row r="51" ht="22" customHeight="1">
      <c r="A51" s="2" t="n"/>
      <c r="B51" s="2" t="n"/>
      <c r="C51" s="2" t="n"/>
      <c r="D51" s="2" t="n"/>
      <c r="E51" s="31" t="n"/>
      <c r="F51" s="31" t="n"/>
      <c r="G51" s="4" t="n"/>
      <c r="H51" s="32" t="n"/>
      <c r="I51" s="32" t="n"/>
      <c r="J51" s="32" t="n"/>
      <c r="K51" s="36">
        <f>IF(J51="","",IFERROR(J51*10%,""))</f>
        <v/>
      </c>
      <c r="L51" s="36">
        <f>IF(J51="","",IFERROR(J51+K51,""))</f>
        <v/>
      </c>
      <c r="M51" s="36">
        <f>IF(I51="","",IFERROR(I51-IF(J51="",0,L51),""))</f>
        <v/>
      </c>
      <c r="N51" s="49">
        <f>IF(OR(H51="",H51=0,I51=""),"",IFERROR(I51/H51,0))</f>
        <v/>
      </c>
      <c r="O51" s="8" t="n"/>
      <c r="P51" s="35" t="n"/>
      <c r="Q51" s="2" t="n"/>
    </row>
    <row r="52" ht="22" customHeight="1">
      <c r="A52" s="2" t="n"/>
      <c r="B52" s="2" t="n"/>
      <c r="C52" s="2" t="n"/>
      <c r="D52" s="2" t="n"/>
      <c r="E52" s="31" t="n"/>
      <c r="F52" s="31" t="n"/>
      <c r="G52" s="4" t="n"/>
      <c r="H52" s="32" t="n"/>
      <c r="I52" s="32" t="n"/>
      <c r="J52" s="32" t="n"/>
      <c r="K52" s="33">
        <f>IF(J52="","",IFERROR(J52*10%,""))</f>
        <v/>
      </c>
      <c r="L52" s="33">
        <f>IF(J52="","",IFERROR(J52+K52,""))</f>
        <v/>
      </c>
      <c r="M52" s="33">
        <f>IF(I52="","",IFERROR(I52-IF(J52="",0,L52),""))</f>
        <v/>
      </c>
      <c r="N52" s="47">
        <f>IF(OR(H52="",H52=0,I52=""),"",IFERROR(I52/H52,0))</f>
        <v/>
      </c>
      <c r="O52" s="8" t="n"/>
      <c r="P52" s="35" t="n"/>
      <c r="Q52" s="2" t="n"/>
    </row>
    <row r="53" ht="22" customHeight="1">
      <c r="A53" s="2" t="n"/>
      <c r="B53" s="2" t="n"/>
      <c r="C53" s="2" t="n"/>
      <c r="D53" s="2" t="n"/>
      <c r="E53" s="31" t="n"/>
      <c r="F53" s="31" t="n"/>
      <c r="G53" s="4" t="n"/>
      <c r="H53" s="32" t="n"/>
      <c r="I53" s="32" t="n"/>
      <c r="J53" s="32" t="n"/>
      <c r="K53" s="36">
        <f>IF(J53="","",IFERROR(J53*10%,""))</f>
        <v/>
      </c>
      <c r="L53" s="36">
        <f>IF(J53="","",IFERROR(J53+K53,""))</f>
        <v/>
      </c>
      <c r="M53" s="36">
        <f>IF(I53="","",IFERROR(I53-IF(J53="",0,L53),""))</f>
        <v/>
      </c>
      <c r="N53" s="49">
        <f>IF(OR(H53="",H53=0,I53=""),"",IFERROR(I53/H53,0))</f>
        <v/>
      </c>
      <c r="O53" s="8" t="n"/>
      <c r="P53" s="35" t="n"/>
      <c r="Q53" s="2" t="n"/>
    </row>
    <row r="54" ht="22" customHeight="1">
      <c r="A54" s="2" t="n"/>
      <c r="B54" s="2" t="n"/>
      <c r="C54" s="2" t="n"/>
      <c r="D54" s="2" t="n"/>
      <c r="E54" s="31" t="n"/>
      <c r="F54" s="31" t="n"/>
      <c r="G54" s="4" t="n"/>
      <c r="H54" s="32" t="n"/>
      <c r="I54" s="32" t="n"/>
      <c r="J54" s="32" t="n"/>
      <c r="K54" s="33">
        <f>IF(J54="","",IFERROR(J54*10%,""))</f>
        <v/>
      </c>
      <c r="L54" s="33">
        <f>IF(J54="","",IFERROR(J54+K54,""))</f>
        <v/>
      </c>
      <c r="M54" s="33">
        <f>IF(I54="","",IFERROR(I54-IF(J54="",0,L54),""))</f>
        <v/>
      </c>
      <c r="N54" s="47">
        <f>IF(OR(H54="",H54=0,I54=""),"",IFERROR(I54/H54,0))</f>
        <v/>
      </c>
      <c r="O54" s="8" t="n"/>
      <c r="P54" s="35" t="n"/>
      <c r="Q54" s="2" t="n"/>
    </row>
    <row r="55" ht="22" customHeight="1">
      <c r="A55" s="2" t="n"/>
      <c r="B55" s="2" t="n"/>
      <c r="C55" s="2" t="n"/>
      <c r="D55" s="2" t="n"/>
      <c r="E55" s="31" t="n"/>
      <c r="F55" s="31" t="n"/>
      <c r="G55" s="4" t="n"/>
      <c r="H55" s="32" t="n"/>
      <c r="I55" s="32" t="n"/>
      <c r="J55" s="32" t="n"/>
      <c r="K55" s="36">
        <f>IF(J55="","",IFERROR(J55*10%,""))</f>
        <v/>
      </c>
      <c r="L55" s="36">
        <f>IF(J55="","",IFERROR(J55+K55,""))</f>
        <v/>
      </c>
      <c r="M55" s="36">
        <f>IF(I55="","",IFERROR(I55-IF(J55="",0,L55),""))</f>
        <v/>
      </c>
      <c r="N55" s="49">
        <f>IF(OR(H55="",H55=0,I55=""),"",IFERROR(I55/H55,0))</f>
        <v/>
      </c>
      <c r="O55" s="8" t="n"/>
      <c r="P55" s="35" t="n"/>
      <c r="Q55" s="2" t="n"/>
    </row>
    <row r="56" ht="22" customHeight="1">
      <c r="A56" s="2" t="n"/>
      <c r="B56" s="2" t="n"/>
      <c r="C56" s="2" t="n"/>
      <c r="D56" s="2" t="n"/>
      <c r="E56" s="31" t="n"/>
      <c r="F56" s="31" t="n"/>
      <c r="G56" s="4" t="n"/>
      <c r="H56" s="32" t="n"/>
      <c r="I56" s="32" t="n"/>
      <c r="J56" s="32" t="n"/>
      <c r="K56" s="33">
        <f>IF(J56="","",IFERROR(J56*10%,""))</f>
        <v/>
      </c>
      <c r="L56" s="33">
        <f>IF(J56="","",IFERROR(J56+K56,""))</f>
        <v/>
      </c>
      <c r="M56" s="33">
        <f>IF(I56="","",IFERROR(I56-IF(J56="",0,L56),""))</f>
        <v/>
      </c>
      <c r="N56" s="47">
        <f>IF(OR(H56="",H56=0,I56=""),"",IFERROR(I56/H56,0))</f>
        <v/>
      </c>
      <c r="O56" s="8" t="n"/>
      <c r="P56" s="35" t="n"/>
      <c r="Q56" s="2" t="n"/>
    </row>
    <row r="57" ht="22" customHeight="1">
      <c r="A57" s="2" t="n"/>
      <c r="B57" s="2" t="n"/>
      <c r="C57" s="2" t="n"/>
      <c r="D57" s="2" t="n"/>
      <c r="E57" s="31" t="n"/>
      <c r="F57" s="31" t="n"/>
      <c r="G57" s="4" t="n"/>
      <c r="H57" s="32" t="n"/>
      <c r="I57" s="32" t="n"/>
      <c r="J57" s="32" t="n"/>
      <c r="K57" s="36">
        <f>IF(J57="","",IFERROR(J57*10%,""))</f>
        <v/>
      </c>
      <c r="L57" s="36">
        <f>IF(J57="","",IFERROR(J57+K57,""))</f>
        <v/>
      </c>
      <c r="M57" s="36">
        <f>IF(I57="","",IFERROR(I57-IF(J57="",0,L57),""))</f>
        <v/>
      </c>
      <c r="N57" s="49">
        <f>IF(OR(H57="",H57=0,I57=""),"",IFERROR(I57/H57,0))</f>
        <v/>
      </c>
      <c r="O57" s="8" t="n"/>
      <c r="P57" s="35" t="n"/>
      <c r="Q57" s="2" t="n"/>
    </row>
    <row r="58" ht="22" customHeight="1">
      <c r="A58" s="2" t="n"/>
      <c r="B58" s="2" t="n"/>
      <c r="C58" s="2" t="n"/>
      <c r="D58" s="2" t="n"/>
      <c r="E58" s="31" t="n"/>
      <c r="F58" s="31" t="n"/>
      <c r="G58" s="4" t="n"/>
      <c r="H58" s="32" t="n"/>
      <c r="I58" s="32" t="n"/>
      <c r="J58" s="32" t="n"/>
      <c r="K58" s="33">
        <f>IF(J58="","",IFERROR(J58*10%,""))</f>
        <v/>
      </c>
      <c r="L58" s="33">
        <f>IF(J58="","",IFERROR(J58+K58,""))</f>
        <v/>
      </c>
      <c r="M58" s="33">
        <f>IF(I58="","",IFERROR(I58-IF(J58="",0,L58),""))</f>
        <v/>
      </c>
      <c r="N58" s="47">
        <f>IF(OR(H58="",H58=0,I58=""),"",IFERROR(I58/H58,0))</f>
        <v/>
      </c>
      <c r="O58" s="8" t="n"/>
      <c r="P58" s="35" t="n"/>
      <c r="Q58" s="2" t="n"/>
    </row>
    <row r="59" ht="22" customHeight="1">
      <c r="A59" s="2" t="n"/>
      <c r="B59" s="2" t="n"/>
      <c r="C59" s="2" t="n"/>
      <c r="D59" s="2" t="n"/>
      <c r="E59" s="31" t="n"/>
      <c r="F59" s="31" t="n"/>
      <c r="G59" s="4" t="n"/>
      <c r="H59" s="32" t="n"/>
      <c r="I59" s="32" t="n"/>
      <c r="J59" s="32" t="n"/>
      <c r="K59" s="36">
        <f>IF(J59="","",IFERROR(J59*10%,""))</f>
        <v/>
      </c>
      <c r="L59" s="36">
        <f>IF(J59="","",IFERROR(J59+K59,""))</f>
        <v/>
      </c>
      <c r="M59" s="36">
        <f>IF(I59="","",IFERROR(I59-IF(J59="",0,L59),""))</f>
        <v/>
      </c>
      <c r="N59" s="49">
        <f>IF(OR(H59="",H59=0,I59=""),"",IFERROR(I59/H59,0))</f>
        <v/>
      </c>
      <c r="O59" s="8" t="n"/>
      <c r="P59" s="35" t="n"/>
      <c r="Q59" s="2" t="n"/>
    </row>
    <row r="60" ht="22" customHeight="1">
      <c r="A60" s="2" t="n"/>
      <c r="B60" s="2" t="n"/>
      <c r="C60" s="2" t="n"/>
      <c r="D60" s="2" t="n"/>
      <c r="E60" s="31" t="n"/>
      <c r="F60" s="31" t="n"/>
      <c r="G60" s="4" t="n"/>
      <c r="H60" s="32" t="n"/>
      <c r="I60" s="32" t="n"/>
      <c r="J60" s="32" t="n"/>
      <c r="K60" s="33">
        <f>IF(J60="","",IFERROR(J60*10%,""))</f>
        <v/>
      </c>
      <c r="L60" s="33">
        <f>IF(J60="","",IFERROR(J60+K60,""))</f>
        <v/>
      </c>
      <c r="M60" s="33">
        <f>IF(I60="","",IFERROR(I60-IF(J60="",0,L60),""))</f>
        <v/>
      </c>
      <c r="N60" s="47">
        <f>IF(OR(H60="",H60=0,I60=""),"",IFERROR(I60/H60,0))</f>
        <v/>
      </c>
      <c r="O60" s="8" t="n"/>
      <c r="P60" s="35" t="n"/>
      <c r="Q60" s="2" t="n"/>
    </row>
    <row r="61" ht="22" customHeight="1">
      <c r="A61" s="2" t="n"/>
      <c r="B61" s="2" t="n"/>
      <c r="C61" s="2" t="n"/>
      <c r="D61" s="2" t="n"/>
      <c r="E61" s="31" t="n"/>
      <c r="F61" s="31" t="n"/>
      <c r="G61" s="4" t="n"/>
      <c r="H61" s="32" t="n"/>
      <c r="I61" s="32" t="n"/>
      <c r="J61" s="32" t="n"/>
      <c r="K61" s="36">
        <f>IF(J61="","",IFERROR(J61*10%,""))</f>
        <v/>
      </c>
      <c r="L61" s="36">
        <f>IF(J61="","",IFERROR(J61+K61,""))</f>
        <v/>
      </c>
      <c r="M61" s="36">
        <f>IF(I61="","",IFERROR(I61-IF(J61="",0,L61),""))</f>
        <v/>
      </c>
      <c r="N61" s="49">
        <f>IF(OR(H61="",H61=0,I61=""),"",IFERROR(I61/H61,0))</f>
        <v/>
      </c>
      <c r="O61" s="8" t="n"/>
      <c r="P61" s="35" t="n"/>
      <c r="Q61" s="2" t="n"/>
    </row>
    <row r="62" ht="22" customHeight="1">
      <c r="A62" s="2" t="n"/>
      <c r="B62" s="2" t="n"/>
      <c r="C62" s="2" t="n"/>
      <c r="D62" s="2" t="n"/>
      <c r="E62" s="31" t="n"/>
      <c r="F62" s="31" t="n"/>
      <c r="G62" s="4" t="n"/>
      <c r="H62" s="32" t="n"/>
      <c r="I62" s="32" t="n"/>
      <c r="J62" s="32" t="n"/>
      <c r="K62" s="33">
        <f>IF(J62="","",IFERROR(J62*10%,""))</f>
        <v/>
      </c>
      <c r="L62" s="33">
        <f>IF(J62="","",IFERROR(J62+K62,""))</f>
        <v/>
      </c>
      <c r="M62" s="33">
        <f>IF(I62="","",IFERROR(I62-IF(J62="",0,L62),""))</f>
        <v/>
      </c>
      <c r="N62" s="47">
        <f>IF(OR(H62="",H62=0,I62=""),"",IFERROR(I62/H62,0))</f>
        <v/>
      </c>
      <c r="O62" s="8" t="n"/>
      <c r="P62" s="35" t="n"/>
      <c r="Q62" s="2" t="n"/>
    </row>
    <row r="63" ht="22" customHeight="1">
      <c r="A63" s="2" t="n"/>
      <c r="B63" s="2" t="n"/>
      <c r="C63" s="2" t="n"/>
      <c r="D63" s="2" t="n"/>
      <c r="E63" s="31" t="n"/>
      <c r="F63" s="31" t="n"/>
      <c r="G63" s="4" t="n"/>
      <c r="H63" s="32" t="n"/>
      <c r="I63" s="32" t="n"/>
      <c r="J63" s="32" t="n"/>
      <c r="K63" s="36">
        <f>IF(J63="","",IFERROR(J63*10%,""))</f>
        <v/>
      </c>
      <c r="L63" s="36">
        <f>IF(J63="","",IFERROR(J63+K63,""))</f>
        <v/>
      </c>
      <c r="M63" s="36">
        <f>IF(I63="","",IFERROR(I63-IF(J63="",0,L63),""))</f>
        <v/>
      </c>
      <c r="N63" s="49">
        <f>IF(OR(H63="",H63=0,I63=""),"",IFERROR(I63/H63,0))</f>
        <v/>
      </c>
      <c r="O63" s="8" t="n"/>
      <c r="P63" s="35" t="n"/>
      <c r="Q63" s="2" t="n"/>
    </row>
    <row r="64" ht="22" customHeight="1">
      <c r="A64" s="2" t="n"/>
      <c r="B64" s="2" t="n"/>
      <c r="C64" s="2" t="n"/>
      <c r="D64" s="2" t="n"/>
      <c r="E64" s="31" t="n"/>
      <c r="F64" s="31" t="n"/>
      <c r="G64" s="4" t="n"/>
      <c r="H64" s="32" t="n"/>
      <c r="I64" s="32" t="n"/>
      <c r="J64" s="32" t="n"/>
      <c r="K64" s="33">
        <f>IF(J64="","",IFERROR(J64*10%,""))</f>
        <v/>
      </c>
      <c r="L64" s="33">
        <f>IF(J64="","",IFERROR(J64+K64,""))</f>
        <v/>
      </c>
      <c r="M64" s="33">
        <f>IF(I64="","",IFERROR(I64-IF(J64="",0,L64),""))</f>
        <v/>
      </c>
      <c r="N64" s="47">
        <f>IF(OR(H64="",H64=0,I64=""),"",IFERROR(I64/H64,0))</f>
        <v/>
      </c>
      <c r="O64" s="8" t="n"/>
      <c r="P64" s="35" t="n"/>
      <c r="Q64" s="2" t="n"/>
    </row>
    <row r="65" ht="22" customHeight="1">
      <c r="A65" s="2" t="n"/>
      <c r="B65" s="2" t="n"/>
      <c r="C65" s="2" t="n"/>
      <c r="D65" s="2" t="n"/>
      <c r="E65" s="31" t="n"/>
      <c r="F65" s="31" t="n"/>
      <c r="G65" s="4" t="n"/>
      <c r="H65" s="32" t="n"/>
      <c r="I65" s="32" t="n"/>
      <c r="J65" s="32" t="n"/>
      <c r="K65" s="36">
        <f>IF(J65="","",IFERROR(J65*10%,""))</f>
        <v/>
      </c>
      <c r="L65" s="36">
        <f>IF(J65="","",IFERROR(J65+K65,""))</f>
        <v/>
      </c>
      <c r="M65" s="36">
        <f>IF(I65="","",IFERROR(I65-IF(J65="",0,L65),""))</f>
        <v/>
      </c>
      <c r="N65" s="49">
        <f>IF(OR(H65="",H65=0,I65=""),"",IFERROR(I65/H65,0))</f>
        <v/>
      </c>
      <c r="O65" s="8" t="n"/>
      <c r="P65" s="35" t="n"/>
      <c r="Q65" s="2" t="n"/>
    </row>
    <row r="66" ht="22" customHeight="1">
      <c r="A66" s="2" t="n"/>
      <c r="B66" s="2" t="n"/>
      <c r="C66" s="2" t="n"/>
      <c r="D66" s="2" t="n"/>
      <c r="E66" s="31" t="n"/>
      <c r="F66" s="31" t="n"/>
      <c r="G66" s="4" t="n"/>
      <c r="H66" s="32" t="n"/>
      <c r="I66" s="32" t="n"/>
      <c r="J66" s="32" t="n"/>
      <c r="K66" s="33">
        <f>IF(J66="","",IFERROR(J66*10%,""))</f>
        <v/>
      </c>
      <c r="L66" s="33">
        <f>IF(J66="","",IFERROR(J66+K66,""))</f>
        <v/>
      </c>
      <c r="M66" s="33">
        <f>IF(I66="","",IFERROR(I66-IF(J66="",0,L66),""))</f>
        <v/>
      </c>
      <c r="N66" s="47">
        <f>IF(OR(H66="",H66=0,I66=""),"",IFERROR(I66/H66,0))</f>
        <v/>
      </c>
      <c r="O66" s="8" t="n"/>
      <c r="P66" s="35" t="n"/>
      <c r="Q66" s="2" t="n"/>
    </row>
    <row r="67" ht="22" customHeight="1">
      <c r="A67" s="2" t="n"/>
      <c r="B67" s="2" t="n"/>
      <c r="C67" s="2" t="n"/>
      <c r="D67" s="2" t="n"/>
      <c r="E67" s="31" t="n"/>
      <c r="F67" s="31" t="n"/>
      <c r="G67" s="4" t="n"/>
      <c r="H67" s="32" t="n"/>
      <c r="I67" s="32" t="n"/>
      <c r="J67" s="32" t="n"/>
      <c r="K67" s="36">
        <f>IF(J67="","",IFERROR(J67*10%,""))</f>
        <v/>
      </c>
      <c r="L67" s="36">
        <f>IF(J67="","",IFERROR(J67+K67,""))</f>
        <v/>
      </c>
      <c r="M67" s="36">
        <f>IF(I67="","",IFERROR(I67-IF(J67="",0,L67),""))</f>
        <v/>
      </c>
      <c r="N67" s="49">
        <f>IF(OR(H67="",H67=0,I67=""),"",IFERROR(I67/H67,0))</f>
        <v/>
      </c>
      <c r="O67" s="8" t="n"/>
      <c r="P67" s="35" t="n"/>
      <c r="Q67" s="2" t="n"/>
    </row>
    <row r="68" ht="22" customHeight="1">
      <c r="A68" s="2" t="n"/>
      <c r="B68" s="2" t="n"/>
      <c r="C68" s="2" t="n"/>
      <c r="D68" s="2" t="n"/>
      <c r="E68" s="31" t="n"/>
      <c r="F68" s="31" t="n"/>
      <c r="G68" s="4" t="n"/>
      <c r="H68" s="32" t="n"/>
      <c r="I68" s="32" t="n"/>
      <c r="J68" s="32" t="n"/>
      <c r="K68" s="33">
        <f>IF(J68="","",IFERROR(J68*10%,""))</f>
        <v/>
      </c>
      <c r="L68" s="33">
        <f>IF(J68="","",IFERROR(J68+K68,""))</f>
        <v/>
      </c>
      <c r="M68" s="33">
        <f>IF(I68="","",IFERROR(I68-IF(J68="",0,L68),""))</f>
        <v/>
      </c>
      <c r="N68" s="47">
        <f>IF(OR(H68="",H68=0,I68=""),"",IFERROR(I68/H68,0))</f>
        <v/>
      </c>
      <c r="O68" s="8" t="n"/>
      <c r="P68" s="35" t="n"/>
      <c r="Q68" s="2" t="n"/>
    </row>
    <row r="69" ht="22" customHeight="1">
      <c r="A69" s="2" t="n"/>
      <c r="B69" s="2" t="n"/>
      <c r="C69" s="2" t="n"/>
      <c r="D69" s="2" t="n"/>
      <c r="E69" s="31" t="n"/>
      <c r="F69" s="31" t="n"/>
      <c r="G69" s="4" t="n"/>
      <c r="H69" s="32" t="n"/>
      <c r="I69" s="32" t="n"/>
      <c r="J69" s="32" t="n"/>
      <c r="K69" s="36">
        <f>IF(J69="","",IFERROR(J69*10%,""))</f>
        <v/>
      </c>
      <c r="L69" s="36">
        <f>IF(J69="","",IFERROR(J69+K69,""))</f>
        <v/>
      </c>
      <c r="M69" s="36">
        <f>IF(I69="","",IFERROR(I69-IF(J69="",0,L69),""))</f>
        <v/>
      </c>
      <c r="N69" s="49">
        <f>IF(OR(H69="",H69=0,I69=""),"",IFERROR(I69/H69,0))</f>
        <v/>
      </c>
      <c r="O69" s="8" t="n"/>
      <c r="P69" s="35" t="n"/>
      <c r="Q69" s="2" t="n"/>
    </row>
    <row r="70" ht="22" customHeight="1">
      <c r="A70" s="2" t="n"/>
      <c r="B70" s="2" t="n"/>
      <c r="C70" s="2" t="n"/>
      <c r="D70" s="2" t="n"/>
      <c r="E70" s="31" t="n"/>
      <c r="F70" s="31" t="n"/>
      <c r="G70" s="4" t="n"/>
      <c r="H70" s="32" t="n"/>
      <c r="I70" s="32" t="n"/>
      <c r="J70" s="32" t="n"/>
      <c r="K70" s="33">
        <f>IF(J70="","",IFERROR(J70*10%,""))</f>
        <v/>
      </c>
      <c r="L70" s="33">
        <f>IF(J70="","",IFERROR(J70+K70,""))</f>
        <v/>
      </c>
      <c r="M70" s="33">
        <f>IF(I70="","",IFERROR(I70-IF(J70="",0,L70),""))</f>
        <v/>
      </c>
      <c r="N70" s="47">
        <f>IF(OR(H70="",H70=0,I70=""),"",IFERROR(I70/H70,0))</f>
        <v/>
      </c>
      <c r="O70" s="8" t="n"/>
      <c r="P70" s="35" t="n"/>
      <c r="Q70" s="2" t="n"/>
    </row>
    <row r="71" ht="22" customHeight="1">
      <c r="A71" s="2" t="n"/>
      <c r="B71" s="2" t="n"/>
      <c r="C71" s="2" t="n"/>
      <c r="D71" s="2" t="n"/>
      <c r="E71" s="31" t="n"/>
      <c r="F71" s="31" t="n"/>
      <c r="G71" s="4" t="n"/>
      <c r="H71" s="32" t="n"/>
      <c r="I71" s="32" t="n"/>
      <c r="J71" s="32" t="n"/>
      <c r="K71" s="36">
        <f>IF(J71="","",IFERROR(J71*10%,""))</f>
        <v/>
      </c>
      <c r="L71" s="36">
        <f>IF(J71="","",IFERROR(J71+K71,""))</f>
        <v/>
      </c>
      <c r="M71" s="36">
        <f>IF(I71="","",IFERROR(I71-IF(J71="",0,L71),""))</f>
        <v/>
      </c>
      <c r="N71" s="49">
        <f>IF(OR(H71="",H71=0,I71=""),"",IFERROR(I71/H71,0))</f>
        <v/>
      </c>
      <c r="O71" s="8" t="n"/>
      <c r="P71" s="35" t="n"/>
      <c r="Q71" s="2" t="n"/>
    </row>
    <row r="72" ht="22" customHeight="1">
      <c r="A72" s="2" t="n"/>
      <c r="B72" s="2" t="n"/>
      <c r="C72" s="2" t="n"/>
      <c r="D72" s="2" t="n"/>
      <c r="E72" s="31" t="n"/>
      <c r="F72" s="31" t="n"/>
      <c r="G72" s="4" t="n"/>
      <c r="H72" s="32" t="n"/>
      <c r="I72" s="32" t="n"/>
      <c r="J72" s="32" t="n"/>
      <c r="K72" s="33">
        <f>IF(J72="","",IFERROR(J72*10%,""))</f>
        <v/>
      </c>
      <c r="L72" s="33">
        <f>IF(J72="","",IFERROR(J72+K72,""))</f>
        <v/>
      </c>
      <c r="M72" s="33">
        <f>IF(I72="","",IFERROR(I72-IF(J72="",0,L72),""))</f>
        <v/>
      </c>
      <c r="N72" s="47">
        <f>IF(OR(H72="",H72=0,I72=""),"",IFERROR(I72/H72,0))</f>
        <v/>
      </c>
      <c r="O72" s="8" t="n"/>
      <c r="P72" s="35" t="n"/>
      <c r="Q72" s="2" t="n"/>
    </row>
    <row r="73" ht="22" customHeight="1">
      <c r="A73" s="2" t="n"/>
      <c r="B73" s="2" t="n"/>
      <c r="C73" s="2" t="n"/>
      <c r="D73" s="2" t="n"/>
      <c r="E73" s="31" t="n"/>
      <c r="F73" s="31" t="n"/>
      <c r="G73" s="4" t="n"/>
      <c r="H73" s="32" t="n"/>
      <c r="I73" s="32" t="n"/>
      <c r="J73" s="32" t="n"/>
      <c r="K73" s="36">
        <f>IF(J73="","",IFERROR(J73*10%,""))</f>
        <v/>
      </c>
      <c r="L73" s="36">
        <f>IF(J73="","",IFERROR(J73+K73,""))</f>
        <v/>
      </c>
      <c r="M73" s="36">
        <f>IF(I73="","",IFERROR(I73-IF(J73="",0,L73),""))</f>
        <v/>
      </c>
      <c r="N73" s="49">
        <f>IF(OR(H73="",H73=0,I73=""),"",IFERROR(I73/H73,0))</f>
        <v/>
      </c>
      <c r="O73" s="8" t="n"/>
      <c r="P73" s="35" t="n"/>
      <c r="Q73" s="2" t="n"/>
    </row>
    <row r="74" ht="22" customHeight="1">
      <c r="A74" s="2" t="n"/>
      <c r="B74" s="2" t="n"/>
      <c r="C74" s="2" t="n"/>
      <c r="D74" s="2" t="n"/>
      <c r="E74" s="31" t="n"/>
      <c r="F74" s="31" t="n"/>
      <c r="G74" s="4" t="n"/>
      <c r="H74" s="32" t="n"/>
      <c r="I74" s="32" t="n"/>
      <c r="J74" s="32" t="n"/>
      <c r="K74" s="33">
        <f>IF(J74="","",IFERROR(J74*10%,""))</f>
        <v/>
      </c>
      <c r="L74" s="33">
        <f>IF(J74="","",IFERROR(J74+K74,""))</f>
        <v/>
      </c>
      <c r="M74" s="33">
        <f>IF(I74="","",IFERROR(I74-IF(J74="",0,L74),""))</f>
        <v/>
      </c>
      <c r="N74" s="47">
        <f>IF(OR(H74="",H74=0,I74=""),"",IFERROR(I74/H74,0))</f>
        <v/>
      </c>
      <c r="O74" s="8" t="n"/>
      <c r="P74" s="35" t="n"/>
      <c r="Q74" s="2" t="n"/>
    </row>
    <row r="75" ht="22" customHeight="1">
      <c r="A75" s="2" t="n"/>
      <c r="B75" s="2" t="n"/>
      <c r="C75" s="2" t="n"/>
      <c r="D75" s="2" t="n"/>
      <c r="E75" s="31" t="n"/>
      <c r="F75" s="31" t="n"/>
      <c r="G75" s="4" t="n"/>
      <c r="H75" s="32" t="n"/>
      <c r="I75" s="32" t="n"/>
      <c r="J75" s="32" t="n"/>
      <c r="K75" s="36">
        <f>IF(J75="","",IFERROR(J75*10%,""))</f>
        <v/>
      </c>
      <c r="L75" s="36">
        <f>IF(J75="","",IFERROR(J75+K75,""))</f>
        <v/>
      </c>
      <c r="M75" s="36">
        <f>IF(I75="","",IFERROR(I75-IF(J75="",0,L75),""))</f>
        <v/>
      </c>
      <c r="N75" s="49">
        <f>IF(OR(H75="",H75=0,I75=""),"",IFERROR(I75/H75,0))</f>
        <v/>
      </c>
      <c r="O75" s="8" t="n"/>
      <c r="P75" s="35" t="n"/>
      <c r="Q75" s="2" t="n"/>
    </row>
    <row r="76" ht="22" customHeight="1">
      <c r="A76" s="2" t="n"/>
      <c r="B76" s="2" t="n"/>
      <c r="C76" s="2" t="n"/>
      <c r="D76" s="2" t="n"/>
      <c r="E76" s="31" t="n"/>
      <c r="F76" s="31" t="n"/>
      <c r="G76" s="4" t="n"/>
      <c r="H76" s="32" t="n"/>
      <c r="I76" s="32" t="n"/>
      <c r="J76" s="32" t="n"/>
      <c r="K76" s="33">
        <f>IF(J76="","",IFERROR(J76*10%,""))</f>
        <v/>
      </c>
      <c r="L76" s="33">
        <f>IF(J76="","",IFERROR(J76+K76,""))</f>
        <v/>
      </c>
      <c r="M76" s="33">
        <f>IF(I76="","",IFERROR(I76-IF(J76="",0,L76),""))</f>
        <v/>
      </c>
      <c r="N76" s="47">
        <f>IF(OR(H76="",H76=0,I76=""),"",IFERROR(I76/H76,0))</f>
        <v/>
      </c>
      <c r="O76" s="8" t="n"/>
      <c r="P76" s="35" t="n"/>
      <c r="Q76" s="2" t="n"/>
    </row>
    <row r="77" ht="22" customHeight="1">
      <c r="A77" s="2" t="n"/>
      <c r="B77" s="2" t="n"/>
      <c r="C77" s="2" t="n"/>
      <c r="D77" s="2" t="n"/>
      <c r="E77" s="31" t="n"/>
      <c r="F77" s="31" t="n"/>
      <c r="G77" s="4" t="n"/>
      <c r="H77" s="32" t="n"/>
      <c r="I77" s="32" t="n"/>
      <c r="J77" s="32" t="n"/>
      <c r="K77" s="36">
        <f>IF(J77="","",IFERROR(J77*10%,""))</f>
        <v/>
      </c>
      <c r="L77" s="36">
        <f>IF(J77="","",IFERROR(J77+K77,""))</f>
        <v/>
      </c>
      <c r="M77" s="36">
        <f>IF(I77="","",IFERROR(I77-IF(J77="",0,L77),""))</f>
        <v/>
      </c>
      <c r="N77" s="49">
        <f>IF(OR(H77="",H77=0,I77=""),"",IFERROR(I77/H77,0))</f>
        <v/>
      </c>
      <c r="O77" s="8" t="n"/>
      <c r="P77" s="35" t="n"/>
      <c r="Q77" s="2" t="n"/>
    </row>
    <row r="78" ht="22" customHeight="1">
      <c r="A78" s="2" t="n"/>
      <c r="B78" s="2" t="n"/>
      <c r="C78" s="2" t="n"/>
      <c r="D78" s="2" t="n"/>
      <c r="E78" s="31" t="n"/>
      <c r="F78" s="31" t="n"/>
      <c r="G78" s="4" t="n"/>
      <c r="H78" s="32" t="n"/>
      <c r="I78" s="32" t="n"/>
      <c r="J78" s="32" t="n"/>
      <c r="K78" s="33">
        <f>IF(J78="","",IFERROR(J78*10%,""))</f>
        <v/>
      </c>
      <c r="L78" s="33">
        <f>IF(J78="","",IFERROR(J78+K78,""))</f>
        <v/>
      </c>
      <c r="M78" s="33">
        <f>IF(I78="","",IFERROR(I78-IF(J78="",0,L78),""))</f>
        <v/>
      </c>
      <c r="N78" s="47">
        <f>IF(OR(H78="",H78=0,I78=""),"",IFERROR(I78/H78,0))</f>
        <v/>
      </c>
      <c r="O78" s="8" t="n"/>
      <c r="P78" s="35" t="n"/>
      <c r="Q78" s="2" t="n"/>
    </row>
    <row r="79" ht="22" customHeight="1">
      <c r="A79" s="2" t="n"/>
      <c r="B79" s="2" t="n"/>
      <c r="C79" s="2" t="n"/>
      <c r="D79" s="2" t="n"/>
      <c r="E79" s="31" t="n"/>
      <c r="F79" s="31" t="n"/>
      <c r="G79" s="4" t="n"/>
      <c r="H79" s="32" t="n"/>
      <c r="I79" s="32" t="n"/>
      <c r="J79" s="32" t="n"/>
      <c r="K79" s="36">
        <f>IF(J79="","",IFERROR(J79*10%,""))</f>
        <v/>
      </c>
      <c r="L79" s="36">
        <f>IF(J79="","",IFERROR(J79+K79,""))</f>
        <v/>
      </c>
      <c r="M79" s="36">
        <f>IF(I79="","",IFERROR(I79-IF(J79="",0,L79),""))</f>
        <v/>
      </c>
      <c r="N79" s="49">
        <f>IF(OR(H79="",H79=0,I79=""),"",IFERROR(I79/H79,0))</f>
        <v/>
      </c>
      <c r="O79" s="8" t="n"/>
      <c r="P79" s="35" t="n"/>
      <c r="Q79" s="2" t="n"/>
    </row>
    <row r="80" ht="22" customHeight="1">
      <c r="A80" s="2" t="n"/>
      <c r="B80" s="2" t="n"/>
      <c r="C80" s="2" t="n"/>
      <c r="D80" s="2" t="n"/>
      <c r="E80" s="31" t="n"/>
      <c r="F80" s="31" t="n"/>
      <c r="G80" s="4" t="n"/>
      <c r="H80" s="32" t="n"/>
      <c r="I80" s="32" t="n"/>
      <c r="J80" s="32" t="n"/>
      <c r="K80" s="33">
        <f>IF(J80="","",IFERROR(J80*10%,""))</f>
        <v/>
      </c>
      <c r="L80" s="33">
        <f>IF(J80="","",IFERROR(J80+K80,""))</f>
        <v/>
      </c>
      <c r="M80" s="33">
        <f>IF(I80="","",IFERROR(I80-IF(J80="",0,L80),""))</f>
        <v/>
      </c>
      <c r="N80" s="47">
        <f>IF(OR(H80="",H80=0,I80=""),"",IFERROR(I80/H80,0))</f>
        <v/>
      </c>
      <c r="O80" s="8" t="n"/>
      <c r="P80" s="35" t="n"/>
      <c r="Q80" s="2" t="n"/>
    </row>
    <row r="81" ht="22" customHeight="1">
      <c r="A81" s="2" t="n"/>
      <c r="B81" s="2" t="n"/>
      <c r="C81" s="2" t="n"/>
      <c r="D81" s="2" t="n"/>
      <c r="E81" s="31" t="n"/>
      <c r="F81" s="31" t="n"/>
      <c r="G81" s="4" t="n"/>
      <c r="H81" s="32" t="n"/>
      <c r="I81" s="32" t="n"/>
      <c r="J81" s="32" t="n"/>
      <c r="K81" s="36">
        <f>IF(J81="","",IFERROR(J81*10%,""))</f>
        <v/>
      </c>
      <c r="L81" s="36">
        <f>IF(J81="","",IFERROR(J81+K81,""))</f>
        <v/>
      </c>
      <c r="M81" s="36">
        <f>IF(I81="","",IFERROR(I81-IF(J81="",0,L81),""))</f>
        <v/>
      </c>
      <c r="N81" s="49">
        <f>IF(OR(H81="",H81=0,I81=""),"",IFERROR(I81/H81,0))</f>
        <v/>
      </c>
      <c r="O81" s="8" t="n"/>
      <c r="P81" s="35" t="n"/>
      <c r="Q81" s="2" t="n"/>
    </row>
    <row r="82" ht="22" customHeight="1">
      <c r="A82" s="2" t="n"/>
      <c r="B82" s="2" t="n"/>
      <c r="C82" s="2" t="n"/>
      <c r="D82" s="2" t="n"/>
      <c r="E82" s="31" t="n"/>
      <c r="F82" s="31" t="n"/>
      <c r="G82" s="4" t="n"/>
      <c r="H82" s="32" t="n"/>
      <c r="I82" s="32" t="n"/>
      <c r="J82" s="32" t="n"/>
      <c r="K82" s="33">
        <f>IF(J82="","",IFERROR(J82*10%,""))</f>
        <v/>
      </c>
      <c r="L82" s="33">
        <f>IF(J82="","",IFERROR(J82+K82,""))</f>
        <v/>
      </c>
      <c r="M82" s="33">
        <f>IF(I82="","",IFERROR(I82-IF(J82="",0,L82),""))</f>
        <v/>
      </c>
      <c r="N82" s="47">
        <f>IF(OR(H82="",H82=0,I82=""),"",IFERROR(I82/H82,0))</f>
        <v/>
      </c>
      <c r="O82" s="8" t="n"/>
      <c r="P82" s="35" t="n"/>
      <c r="Q82" s="2" t="n"/>
    </row>
    <row r="83" ht="22" customHeight="1">
      <c r="A83" s="2" t="n"/>
      <c r="B83" s="2" t="n"/>
      <c r="C83" s="2" t="n"/>
      <c r="D83" s="2" t="n"/>
      <c r="E83" s="31" t="n"/>
      <c r="F83" s="31" t="n"/>
      <c r="G83" s="4" t="n"/>
      <c r="H83" s="32" t="n"/>
      <c r="I83" s="32" t="n"/>
      <c r="J83" s="32" t="n"/>
      <c r="K83" s="36">
        <f>IF(J83="","",IFERROR(J83*10%,""))</f>
        <v/>
      </c>
      <c r="L83" s="36">
        <f>IF(J83="","",IFERROR(J83+K83,""))</f>
        <v/>
      </c>
      <c r="M83" s="36">
        <f>IF(I83="","",IFERROR(I83-IF(J83="",0,L83),""))</f>
        <v/>
      </c>
      <c r="N83" s="49">
        <f>IF(OR(H83="",H83=0,I83=""),"",IFERROR(I83/H83,0))</f>
        <v/>
      </c>
      <c r="O83" s="8" t="n"/>
      <c r="P83" s="35" t="n"/>
      <c r="Q83" s="2" t="n"/>
    </row>
    <row r="84" ht="22" customHeight="1">
      <c r="A84" s="2" t="n"/>
      <c r="B84" s="2" t="n"/>
      <c r="C84" s="2" t="n"/>
      <c r="D84" s="2" t="n"/>
      <c r="E84" s="31" t="n"/>
      <c r="F84" s="31" t="n"/>
      <c r="G84" s="4" t="n"/>
      <c r="H84" s="32" t="n"/>
      <c r="I84" s="32" t="n"/>
      <c r="J84" s="32" t="n"/>
      <c r="K84" s="33">
        <f>IF(J84="","",IFERROR(J84*10%,""))</f>
        <v/>
      </c>
      <c r="L84" s="33">
        <f>IF(J84="","",IFERROR(J84+K84,""))</f>
        <v/>
      </c>
      <c r="M84" s="33">
        <f>IF(I84="","",IFERROR(I84-IF(J84="",0,L84),""))</f>
        <v/>
      </c>
      <c r="N84" s="47">
        <f>IF(OR(H84="",H84=0,I84=""),"",IFERROR(I84/H84,0))</f>
        <v/>
      </c>
      <c r="O84" s="8" t="n"/>
      <c r="P84" s="35" t="n"/>
      <c r="Q84" s="2" t="n"/>
    </row>
    <row r="85" ht="22" customHeight="1">
      <c r="A85" s="2" t="n"/>
      <c r="B85" s="2" t="n"/>
      <c r="C85" s="2" t="n"/>
      <c r="D85" s="2" t="n"/>
      <c r="E85" s="31" t="n"/>
      <c r="F85" s="31" t="n"/>
      <c r="G85" s="4" t="n"/>
      <c r="H85" s="32" t="n"/>
      <c r="I85" s="32" t="n"/>
      <c r="J85" s="32" t="n"/>
      <c r="K85" s="36">
        <f>IF(J85="","",IFERROR(J85*10%,""))</f>
        <v/>
      </c>
      <c r="L85" s="36">
        <f>IF(J85="","",IFERROR(J85+K85,""))</f>
        <v/>
      </c>
      <c r="M85" s="36">
        <f>IF(I85="","",IFERROR(I85-IF(J85="",0,L85),""))</f>
        <v/>
      </c>
      <c r="N85" s="49">
        <f>IF(OR(H85="",H85=0,I85=""),"",IFERROR(I85/H85,0))</f>
        <v/>
      </c>
      <c r="O85" s="8" t="n"/>
      <c r="P85" s="35" t="n"/>
      <c r="Q85" s="2" t="n"/>
    </row>
    <row r="86" ht="22" customHeight="1">
      <c r="A86" s="2" t="n"/>
      <c r="B86" s="2" t="n"/>
      <c r="C86" s="2" t="n"/>
      <c r="D86" s="2" t="n"/>
      <c r="E86" s="31" t="n"/>
      <c r="F86" s="31" t="n"/>
      <c r="G86" s="4" t="n"/>
      <c r="H86" s="32" t="n"/>
      <c r="I86" s="32" t="n"/>
      <c r="J86" s="32" t="n"/>
      <c r="K86" s="33">
        <f>IF(J86="","",IFERROR(J86*10%,""))</f>
        <v/>
      </c>
      <c r="L86" s="33">
        <f>IF(J86="","",IFERROR(J86+K86,""))</f>
        <v/>
      </c>
      <c r="M86" s="33">
        <f>IF(I86="","",IFERROR(I86-IF(J86="",0,L86),""))</f>
        <v/>
      </c>
      <c r="N86" s="47">
        <f>IF(OR(H86="",H86=0,I86=""),"",IFERROR(I86/H86,0))</f>
        <v/>
      </c>
      <c r="O86" s="8" t="n"/>
      <c r="P86" s="35" t="n"/>
      <c r="Q86" s="2" t="n"/>
    </row>
    <row r="87" ht="22" customHeight="1">
      <c r="A87" s="2" t="n"/>
      <c r="B87" s="2" t="n"/>
      <c r="C87" s="2" t="n"/>
      <c r="D87" s="2" t="n"/>
      <c r="E87" s="31" t="n"/>
      <c r="F87" s="31" t="n"/>
      <c r="G87" s="4" t="n"/>
      <c r="H87" s="32" t="n"/>
      <c r="I87" s="32" t="n"/>
      <c r="J87" s="32" t="n"/>
      <c r="K87" s="36">
        <f>IF(J87="","",IFERROR(J87*10%,""))</f>
        <v/>
      </c>
      <c r="L87" s="36">
        <f>IF(J87="","",IFERROR(J87+K87,""))</f>
        <v/>
      </c>
      <c r="M87" s="36">
        <f>IF(I87="","",IFERROR(I87-IF(J87="",0,L87),""))</f>
        <v/>
      </c>
      <c r="N87" s="49">
        <f>IF(OR(H87="",H87=0,I87=""),"",IFERROR(I87/H87,0))</f>
        <v/>
      </c>
      <c r="O87" s="8" t="n"/>
      <c r="P87" s="35" t="n"/>
      <c r="Q87" s="2" t="n"/>
    </row>
    <row r="88" ht="22" customHeight="1">
      <c r="A88" s="2" t="n"/>
      <c r="B88" s="2" t="n"/>
      <c r="C88" s="2" t="n"/>
      <c r="D88" s="2" t="n"/>
      <c r="E88" s="31" t="n"/>
      <c r="F88" s="31" t="n"/>
      <c r="G88" s="4" t="n"/>
      <c r="H88" s="32" t="n"/>
      <c r="I88" s="32" t="n"/>
      <c r="J88" s="32" t="n"/>
      <c r="K88" s="33">
        <f>IF(J88="","",IFERROR(J88*10%,""))</f>
        <v/>
      </c>
      <c r="L88" s="33">
        <f>IF(J88="","",IFERROR(J88+K88,""))</f>
        <v/>
      </c>
      <c r="M88" s="33">
        <f>IF(I88="","",IFERROR(I88-IF(J88="",0,L88),""))</f>
        <v/>
      </c>
      <c r="N88" s="47">
        <f>IF(OR(H88="",H88=0,I88=""),"",IFERROR(I88/H88,0))</f>
        <v/>
      </c>
      <c r="O88" s="8" t="n"/>
      <c r="P88" s="35" t="n"/>
      <c r="Q88" s="2" t="n"/>
    </row>
    <row r="89" ht="22" customHeight="1">
      <c r="A89" s="2" t="n"/>
      <c r="B89" s="2" t="n"/>
      <c r="C89" s="2" t="n"/>
      <c r="D89" s="2" t="n"/>
      <c r="E89" s="31" t="n"/>
      <c r="F89" s="31" t="n"/>
      <c r="G89" s="4" t="n"/>
      <c r="H89" s="32" t="n"/>
      <c r="I89" s="32" t="n"/>
      <c r="J89" s="32" t="n"/>
      <c r="K89" s="36">
        <f>IF(J89="","",IFERROR(J89*10%,""))</f>
        <v/>
      </c>
      <c r="L89" s="36">
        <f>IF(J89="","",IFERROR(J89+K89,""))</f>
        <v/>
      </c>
      <c r="M89" s="36">
        <f>IF(I89="","",IFERROR(I89-IF(J89="",0,L89),""))</f>
        <v/>
      </c>
      <c r="N89" s="49">
        <f>IF(OR(H89="",H89=0,I89=""),"",IFERROR(I89/H89,0))</f>
        <v/>
      </c>
      <c r="O89" s="8" t="n"/>
      <c r="P89" s="35" t="n"/>
      <c r="Q89" s="2" t="n"/>
    </row>
    <row r="90" ht="22" customHeight="1">
      <c r="A90" s="2" t="n"/>
      <c r="B90" s="2" t="n"/>
      <c r="C90" s="2" t="n"/>
      <c r="D90" s="2" t="n"/>
      <c r="E90" s="31" t="n"/>
      <c r="F90" s="31" t="n"/>
      <c r="G90" s="4" t="n"/>
      <c r="H90" s="32" t="n"/>
      <c r="I90" s="32" t="n"/>
      <c r="J90" s="32" t="n"/>
      <c r="K90" s="33">
        <f>IF(J90="","",IFERROR(J90*10%,""))</f>
        <v/>
      </c>
      <c r="L90" s="33">
        <f>IF(J90="","",IFERROR(J90+K90,""))</f>
        <v/>
      </c>
      <c r="M90" s="33">
        <f>IF(I90="","",IFERROR(I90-IF(J90="",0,L90),""))</f>
        <v/>
      </c>
      <c r="N90" s="47">
        <f>IF(OR(H90="",H90=0,I90=""),"",IFERROR(I90/H90,0))</f>
        <v/>
      </c>
      <c r="O90" s="8" t="n"/>
      <c r="P90" s="35" t="n"/>
      <c r="Q90" s="2" t="n"/>
    </row>
    <row r="91" ht="22" customHeight="1">
      <c r="A91" s="2" t="n"/>
      <c r="B91" s="2" t="n"/>
      <c r="C91" s="2" t="n"/>
      <c r="D91" s="2" t="n"/>
      <c r="E91" s="31" t="n"/>
      <c r="F91" s="31" t="n"/>
      <c r="G91" s="4" t="n"/>
      <c r="H91" s="32" t="n"/>
      <c r="I91" s="32" t="n"/>
      <c r="J91" s="32" t="n"/>
      <c r="K91" s="36">
        <f>IF(J91="","",IFERROR(J91*10%,""))</f>
        <v/>
      </c>
      <c r="L91" s="36">
        <f>IF(J91="","",IFERROR(J91+K91,""))</f>
        <v/>
      </c>
      <c r="M91" s="36">
        <f>IF(I91="","",IFERROR(I91-IF(J91="",0,L91),""))</f>
        <v/>
      </c>
      <c r="N91" s="49">
        <f>IF(OR(H91="",H91=0,I91=""),"",IFERROR(I91/H91,0))</f>
        <v/>
      </c>
      <c r="O91" s="8" t="n"/>
      <c r="P91" s="35" t="n"/>
      <c r="Q91" s="2" t="n"/>
    </row>
    <row r="92" ht="22" customHeight="1">
      <c r="A92" s="2" t="n"/>
      <c r="B92" s="2" t="n"/>
      <c r="C92" s="2" t="n"/>
      <c r="D92" s="2" t="n"/>
      <c r="E92" s="31" t="n"/>
      <c r="F92" s="31" t="n"/>
      <c r="G92" s="4" t="n"/>
      <c r="H92" s="32" t="n"/>
      <c r="I92" s="32" t="n"/>
      <c r="J92" s="32" t="n"/>
      <c r="K92" s="33">
        <f>IF(J92="","",IFERROR(J92*10%,""))</f>
        <v/>
      </c>
      <c r="L92" s="33">
        <f>IF(J92="","",IFERROR(J92+K92,""))</f>
        <v/>
      </c>
      <c r="M92" s="33">
        <f>IF(I92="","",IFERROR(I92-IF(J92="",0,L92),""))</f>
        <v/>
      </c>
      <c r="N92" s="47">
        <f>IF(OR(H92="",H92=0,I92=""),"",IFERROR(I92/H92,0))</f>
        <v/>
      </c>
      <c r="O92" s="8" t="n"/>
      <c r="P92" s="35" t="n"/>
      <c r="Q92" s="2" t="n"/>
    </row>
    <row r="93" ht="22" customHeight="1">
      <c r="A93" s="2" t="n"/>
      <c r="B93" s="2" t="n"/>
      <c r="C93" s="2" t="n"/>
      <c r="D93" s="2" t="n"/>
      <c r="E93" s="31" t="n"/>
      <c r="F93" s="31" t="n"/>
      <c r="G93" s="4" t="n"/>
      <c r="H93" s="32" t="n"/>
      <c r="I93" s="32" t="n"/>
      <c r="J93" s="32" t="n"/>
      <c r="K93" s="36">
        <f>IF(J93="","",IFERROR(J93*10%,""))</f>
        <v/>
      </c>
      <c r="L93" s="36">
        <f>IF(J93="","",IFERROR(J93+K93,""))</f>
        <v/>
      </c>
      <c r="M93" s="36">
        <f>IF(I93="","",IFERROR(I93-IF(J93="",0,L93),""))</f>
        <v/>
      </c>
      <c r="N93" s="49">
        <f>IF(OR(H93="",H93=0,I93=""),"",IFERROR(I93/H93,0))</f>
        <v/>
      </c>
      <c r="O93" s="8" t="n"/>
      <c r="P93" s="35" t="n"/>
      <c r="Q93" s="2" t="n"/>
    </row>
    <row r="94" ht="22" customHeight="1">
      <c r="A94" s="2" t="n"/>
      <c r="B94" s="2" t="n"/>
      <c r="C94" s="2" t="n"/>
      <c r="D94" s="2" t="n"/>
      <c r="E94" s="31" t="n"/>
      <c r="F94" s="31" t="n"/>
      <c r="G94" s="4" t="n"/>
      <c r="H94" s="32" t="n"/>
      <c r="I94" s="32" t="n"/>
      <c r="J94" s="32" t="n"/>
      <c r="K94" s="33">
        <f>IF(J94="","",IFERROR(J94*10%,""))</f>
        <v/>
      </c>
      <c r="L94" s="33">
        <f>IF(J94="","",IFERROR(J94+K94,""))</f>
        <v/>
      </c>
      <c r="M94" s="33">
        <f>IF(I94="","",IFERROR(I94-IF(J94="",0,L94),""))</f>
        <v/>
      </c>
      <c r="N94" s="47">
        <f>IF(OR(H94="",H94=0,I94=""),"",IFERROR(I94/H94,0))</f>
        <v/>
      </c>
      <c r="O94" s="8" t="n"/>
      <c r="P94" s="35" t="n"/>
      <c r="Q94" s="2" t="n"/>
    </row>
    <row r="95" ht="22" customHeight="1">
      <c r="A95" s="2" t="n"/>
      <c r="B95" s="2" t="n"/>
      <c r="C95" s="2" t="n"/>
      <c r="D95" s="2" t="n"/>
      <c r="E95" s="31" t="n"/>
      <c r="F95" s="31" t="n"/>
      <c r="G95" s="4" t="n"/>
      <c r="H95" s="32" t="n"/>
      <c r="I95" s="32" t="n"/>
      <c r="J95" s="32" t="n"/>
      <c r="K95" s="36">
        <f>IF(J95="","",IFERROR(J95*10%,""))</f>
        <v/>
      </c>
      <c r="L95" s="36">
        <f>IF(J95="","",IFERROR(J95+K95,""))</f>
        <v/>
      </c>
      <c r="M95" s="36">
        <f>IF(I95="","",IFERROR(I95-IF(J95="",0,L95),""))</f>
        <v/>
      </c>
      <c r="N95" s="49">
        <f>IF(OR(H95="",H95=0,I95=""),"",IFERROR(I95/H95,0))</f>
        <v/>
      </c>
      <c r="O95" s="8" t="n"/>
      <c r="P95" s="35" t="n"/>
      <c r="Q95" s="2" t="n"/>
    </row>
    <row r="96" ht="22" customHeight="1">
      <c r="A96" s="2" t="n"/>
      <c r="B96" s="2" t="n"/>
      <c r="C96" s="2" t="n"/>
      <c r="D96" s="2" t="n"/>
      <c r="E96" s="31" t="n"/>
      <c r="F96" s="31" t="n"/>
      <c r="G96" s="4" t="n"/>
      <c r="H96" s="32" t="n"/>
      <c r="I96" s="32" t="n"/>
      <c r="J96" s="32" t="n"/>
      <c r="K96" s="33">
        <f>IF(J96="","",IFERROR(J96*10%,""))</f>
        <v/>
      </c>
      <c r="L96" s="33">
        <f>IF(J96="","",IFERROR(J96+K96,""))</f>
        <v/>
      </c>
      <c r="M96" s="33">
        <f>IF(I96="","",IFERROR(I96-IF(J96="",0,L96),""))</f>
        <v/>
      </c>
      <c r="N96" s="47">
        <f>IF(OR(H96="",H96=0,I96=""),"",IFERROR(I96/H96,0))</f>
        <v/>
      </c>
      <c r="O96" s="8" t="n"/>
      <c r="P96" s="35" t="n"/>
      <c r="Q96" s="2" t="n"/>
    </row>
    <row r="97" ht="22" customHeight="1">
      <c r="A97" s="2" t="n"/>
      <c r="B97" s="2" t="n"/>
      <c r="C97" s="2" t="n"/>
      <c r="D97" s="2" t="n"/>
      <c r="E97" s="31" t="n"/>
      <c r="F97" s="31" t="n"/>
      <c r="G97" s="4" t="n"/>
      <c r="H97" s="32" t="n"/>
      <c r="I97" s="32" t="n"/>
      <c r="J97" s="32" t="n"/>
      <c r="K97" s="36">
        <f>IF(J97="","",IFERROR(J97*10%,""))</f>
        <v/>
      </c>
      <c r="L97" s="36">
        <f>IF(J97="","",IFERROR(J97+K97,""))</f>
        <v/>
      </c>
      <c r="M97" s="36">
        <f>IF(I97="","",IFERROR(I97-IF(J97="",0,L97),""))</f>
        <v/>
      </c>
      <c r="N97" s="49">
        <f>IF(OR(H97="",H97=0,I97=""),"",IFERROR(I97/H97,0))</f>
        <v/>
      </c>
      <c r="O97" s="8" t="n"/>
      <c r="P97" s="35" t="n"/>
      <c r="Q97" s="2" t="n"/>
    </row>
    <row r="98" ht="22" customHeight="1">
      <c r="A98" s="2" t="n"/>
      <c r="B98" s="2" t="n"/>
      <c r="C98" s="2" t="n"/>
      <c r="D98" s="2" t="n"/>
      <c r="E98" s="31" t="n"/>
      <c r="F98" s="31" t="n"/>
      <c r="G98" s="4" t="n"/>
      <c r="H98" s="32" t="n"/>
      <c r="I98" s="32" t="n"/>
      <c r="J98" s="32" t="n"/>
      <c r="K98" s="33">
        <f>IF(J98="","",IFERROR(J98*10%,""))</f>
        <v/>
      </c>
      <c r="L98" s="33">
        <f>IF(J98="","",IFERROR(J98+K98,""))</f>
        <v/>
      </c>
      <c r="M98" s="33">
        <f>IF(I98="","",IFERROR(I98-IF(J98="",0,L98),""))</f>
        <v/>
      </c>
      <c r="N98" s="47">
        <f>IF(OR(H98="",H98=0,I98=""),"",IFERROR(I98/H98,0))</f>
        <v/>
      </c>
      <c r="O98" s="8" t="n"/>
      <c r="P98" s="35" t="n"/>
      <c r="Q98" s="2" t="n"/>
    </row>
    <row r="99" ht="22" customHeight="1">
      <c r="A99" s="2" t="n"/>
      <c r="B99" s="2" t="n"/>
      <c r="C99" s="2" t="n"/>
      <c r="D99" s="2" t="n"/>
      <c r="E99" s="31" t="n"/>
      <c r="F99" s="31" t="n"/>
      <c r="G99" s="4" t="n"/>
      <c r="H99" s="32" t="n"/>
      <c r="I99" s="32" t="n"/>
      <c r="J99" s="32" t="n"/>
      <c r="K99" s="36">
        <f>IF(J99="","",IFERROR(J99*10%,""))</f>
        <v/>
      </c>
      <c r="L99" s="36">
        <f>IF(J99="","",IFERROR(J99+K99,""))</f>
        <v/>
      </c>
      <c r="M99" s="36">
        <f>IF(I99="","",IFERROR(I99-IF(J99="",0,L99),""))</f>
        <v/>
      </c>
      <c r="N99" s="49">
        <f>IF(OR(H99="",H99=0,I99=""),"",IFERROR(I99/H99,0))</f>
        <v/>
      </c>
      <c r="O99" s="8" t="n"/>
      <c r="P99" s="35" t="n"/>
      <c r="Q99" s="2" t="n"/>
    </row>
    <row r="100" ht="22" customHeight="1">
      <c r="A100" s="2" t="n"/>
      <c r="B100" s="2" t="n"/>
      <c r="C100" s="2" t="n"/>
      <c r="D100" s="2" t="n"/>
      <c r="E100" s="31" t="n"/>
      <c r="F100" s="31" t="n"/>
      <c r="G100" s="4" t="n"/>
      <c r="H100" s="32" t="n"/>
      <c r="I100" s="32" t="n"/>
      <c r="J100" s="32" t="n"/>
      <c r="K100" s="33">
        <f>IF(J100="","",IFERROR(J100*10%,""))</f>
        <v/>
      </c>
      <c r="L100" s="33">
        <f>IF(J100="","",IFERROR(J100+K100,""))</f>
        <v/>
      </c>
      <c r="M100" s="33">
        <f>IF(I100="","",IFERROR(I100-IF(J100="",0,L100),""))</f>
        <v/>
      </c>
      <c r="N100" s="47">
        <f>IF(OR(H100="",H100=0,I100=""),"",IFERROR(I100/H100,0))</f>
        <v/>
      </c>
      <c r="O100" s="8" t="n"/>
      <c r="P100" s="35" t="n"/>
      <c r="Q100" s="2" t="n"/>
    </row>
    <row r="101" ht="22" customHeight="1">
      <c r="A101" s="2" t="n"/>
      <c r="B101" s="2" t="n"/>
      <c r="C101" s="2" t="n"/>
      <c r="D101" s="2" t="n"/>
      <c r="E101" s="31" t="n"/>
      <c r="F101" s="31" t="n"/>
      <c r="G101" s="4" t="n"/>
      <c r="H101" s="32" t="n"/>
      <c r="I101" s="32" t="n"/>
      <c r="J101" s="32" t="n"/>
      <c r="K101" s="36">
        <f>IF(J101="","",IFERROR(J101*10%,""))</f>
        <v/>
      </c>
      <c r="L101" s="36">
        <f>IF(J101="","",IFERROR(J101+K101,""))</f>
        <v/>
      </c>
      <c r="M101" s="36">
        <f>IF(I101="","",IFERROR(I101-IF(J101="",0,L101),""))</f>
        <v/>
      </c>
      <c r="N101" s="49">
        <f>IF(OR(H101="",H101=0,I101=""),"",IFERROR(I101/H101,0))</f>
        <v/>
      </c>
      <c r="O101" s="8" t="n"/>
      <c r="P101" s="35" t="n"/>
      <c r="Q101" s="2" t="n"/>
    </row>
    <row r="102" ht="24" customHeight="1">
      <c r="A102" s="12" t="inlineStr">
        <is>
          <t>Totals / averages</t>
        </is>
      </c>
      <c r="B102" s="12" t="n"/>
      <c r="C102" s="12" t="n"/>
      <c r="D102" s="12" t="n"/>
      <c r="E102" s="12" t="n"/>
      <c r="F102" s="12" t="n"/>
      <c r="G102" s="12" t="n"/>
      <c r="H102" s="38">
        <f>SUM(H2:H101)</f>
        <v/>
      </c>
      <c r="I102" s="38">
        <f>SUM(I2:I101)</f>
        <v/>
      </c>
      <c r="J102" s="38">
        <f>SUM(J2:J101)</f>
        <v/>
      </c>
      <c r="K102" s="38">
        <f>SUM(K2:K101)</f>
        <v/>
      </c>
      <c r="L102" s="38">
        <f>SUM(L2:L101)</f>
        <v/>
      </c>
      <c r="M102" s="38">
        <f>SUM(M2:M101)</f>
        <v/>
      </c>
      <c r="N102" s="50">
        <f>IFERROR(AVERAGE(N2:N101),0)</f>
        <v/>
      </c>
      <c r="O102" s="51">
        <f>SUM(O2:O101)</f>
        <v/>
      </c>
      <c r="P102" s="51">
        <f>SUM(P2:P101)</f>
        <v/>
      </c>
      <c r="Q102" s="12" t="n"/>
    </row>
  </sheetData>
  <autoFilter ref="A1:Q101"/>
  <conditionalFormatting sqref="N2:N101">
    <cfRule type="cellIs" priority="1" operator="lessThan" dxfId="0">
      <formula>0.75</formula>
    </cfRule>
    <cfRule type="cellIs" priority="2" operator="greaterThanOrEqual" dxfId="1">
      <formula>1</formula>
    </cfRule>
  </conditionalFormatting>
  <conditionalFormatting sqref="M2:M101">
    <cfRule type="cellIs" priority="3" operator="lessThan" dxfId="0">
      <formula>0</formula>
    </cfRule>
    <cfRule type="cellIs" priority="4" operator="greaterThanOrEqual" dxfId="1">
      <formula>0</formula>
    </cfRule>
  </conditionalFormatting>
  <conditionalFormatting sqref="G2:G101">
    <cfRule type="expression" priority="5" dxfId="1" stopIfTrue="1">
      <formula>G2="Completed"</formula>
    </cfRule>
    <cfRule type="expression" priority="6" dxfId="2" stopIfTrue="1">
      <formula>G2="In Progress"</formula>
    </cfRule>
    <cfRule type="expression" priority="7" dxfId="3" stopIfTrue="1">
      <formula>G2="Planned"</formula>
    </cfRule>
    <cfRule type="expression" priority="8" dxfId="0" stopIfTrue="1">
      <formula>G2="Cancelled"</formula>
    </cfRule>
  </conditionalFormatting>
  <dataValidations count="2">
    <dataValidation sqref="C2:C101" showErrorMessage="1" showInputMessage="1" allowBlank="1" type="list">
      <formula1>"Sausage Sizzle,Raffle,Colour Run,Stall,Trivia Night,Readathon,School Disco,School Fair,Market"</formula1>
    </dataValidation>
    <dataValidation sqref="G2:G101" showErrorMessage="1" showInputMessage="1" allowBlank="1" type="list">
      <formula1>"Planned,In Progress,Completed,Cancelled"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1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34" customWidth="1" min="4" max="4"/>
    <col width="18" customWidth="1" min="5" max="5"/>
    <col width="14" customWidth="1" min="6" max="6"/>
    <col width="30.08" customWidth="1" min="7" max="7"/>
    <col width="18" customWidth="1" min="8" max="8"/>
    <col width="14" customWidth="1" min="9" max="9"/>
    <col width="34" customWidth="1" min="10" max="10"/>
    <col width="18" customWidth="1" min="11" max="11"/>
    <col width="14" customWidth="1" min="12" max="12"/>
    <col width="16" customWidth="1" min="13" max="13"/>
    <col width="16" customWidth="1" min="14" max="14"/>
    <col width="16" customWidth="1" min="15" max="15"/>
    <col width="14" customWidth="1" min="16" max="16"/>
    <col width="14" customWidth="1" min="17" max="17"/>
    <col width="14" customWidth="1" min="18" max="18"/>
  </cols>
  <sheetData>
    <row r="1" ht="30" customHeight="1">
      <c r="A1" s="52" t="inlineStr">
        <is>
          <t>P&amp;C Fundraising Dashboard</t>
        </is>
      </c>
    </row>
    <row r="2"/>
    <row r="3">
      <c r="A3" s="53" t="inlineStr">
        <is>
          <t>Total target revenue</t>
        </is>
      </c>
      <c r="D3" s="53" t="inlineStr">
        <is>
          <t>Actual revenue</t>
        </is>
      </c>
      <c r="G3" s="53" t="inlineStr">
        <is>
          <t>Total expenses including GST</t>
        </is>
      </c>
      <c r="J3" s="53" t="inlineStr">
        <is>
          <t>Net funds raised</t>
        </is>
      </c>
    </row>
    <row r="4">
      <c r="A4" s="54">
        <f>SUM('Fundraising Tracker'!$H$2:$H$101)</f>
        <v/>
      </c>
      <c r="D4" s="54">
        <f>SUM('Fundraising Tracker'!$I$2:$I$101)</f>
        <v/>
      </c>
      <c r="G4" s="54">
        <f>SUM('Fundraising Tracker'!$L$2:$L$101)</f>
        <v/>
      </c>
      <c r="J4" s="54">
        <f>SUM('Fundraising Tracker'!$M$2:$M$101)</f>
        <v/>
      </c>
    </row>
    <row r="5"/>
    <row r="6">
      <c r="A6" s="53" t="inlineStr">
        <is>
          <t>Overall target achievement</t>
        </is>
      </c>
      <c r="D6" s="53" t="inlineStr">
        <is>
          <t>Completed fundraisers</t>
        </is>
      </c>
      <c r="G6" s="53" t="inlineStr">
        <is>
          <t>Total volunteer hours</t>
        </is>
      </c>
      <c r="J6" s="53" t="inlineStr">
        <is>
          <t>Average net funds per fundraiser</t>
        </is>
      </c>
    </row>
    <row r="7">
      <c r="A7" s="55">
        <f>IFERROR(AVERAGE('Fundraising Tracker'!$N$2:$N$101),0)</f>
        <v/>
      </c>
      <c r="D7" s="56">
        <f>COUNTIF('Fundraising Tracker'!$G$2:$G$101,"Completed")</f>
        <v/>
      </c>
      <c r="G7" s="57">
        <f>SUM('Fundraising Tracker'!$P$2:$P$101)</f>
        <v/>
      </c>
      <c r="J7" s="54">
        <f>IFERROR(SUM('Fundraising Tracker'!$M$2:$M$101)/COUNTIF('Fundraising Tracker'!$A$2:$A$101,"&lt;&gt;"),0)</f>
        <v/>
      </c>
    </row>
    <row r="8"/>
    <row r="9"/>
    <row r="10">
      <c r="A10" s="58" t="inlineStr">
        <is>
          <t>Management focus</t>
        </is>
      </c>
    </row>
    <row r="11">
      <c r="A11" s="59" t="inlineStr">
        <is>
          <t>Use this dashboard to review income, expenses, volunteer contribution and campaign performance against P&amp;C fundraising goals.</t>
        </is>
      </c>
    </row>
    <row r="12"/>
    <row r="13"/>
    <row r="14">
      <c r="A14" s="58" t="inlineStr">
        <is>
          <t>Campaign type lookup</t>
        </is>
      </c>
      <c r="B14" s="58" t="inlineStr">
        <is>
          <t>Value</t>
        </is>
      </c>
      <c r="D14" s="58" t="inlineStr">
        <is>
          <t>Campaign Type</t>
        </is>
      </c>
      <c r="E14" s="58" t="inlineStr">
        <is>
          <t>Suggested Target (AUD)</t>
        </is>
      </c>
    </row>
    <row r="15">
      <c r="A15" s="60" t="inlineStr">
        <is>
          <t>Campaign type</t>
        </is>
      </c>
      <c r="B15" s="61" t="inlineStr">
        <is>
          <t>Sausage Sizzle</t>
        </is>
      </c>
      <c r="D15" s="62" t="inlineStr">
        <is>
          <t>Sausage Sizzle</t>
        </is>
      </c>
      <c r="E15" s="63" t="n">
        <v>2500</v>
      </c>
    </row>
    <row r="16">
      <c r="A16" s="64" t="inlineStr">
        <is>
          <t>Target recorded in tracker</t>
        </is>
      </c>
      <c r="B16" s="65">
        <f>IFERROR(VLOOKUP(B15,'Fundraising Tracker'!$C$2:$H$101,6,FALSE),"")</f>
        <v/>
      </c>
      <c r="D16" s="66" t="inlineStr">
        <is>
          <t>Raffle</t>
        </is>
      </c>
      <c r="E16" s="67" t="n">
        <v>5000</v>
      </c>
    </row>
    <row r="17">
      <c r="A17" s="60" t="inlineStr">
        <is>
          <t>Suggested planning target</t>
        </is>
      </c>
      <c r="B17" s="65">
        <f>IFERROR(VLOOKUP(B15,$D$15:$E$23,2,FALSE),"")</f>
        <v/>
      </c>
      <c r="D17" s="62" t="inlineStr">
        <is>
          <t>Colour Run</t>
        </is>
      </c>
      <c r="E17" s="63" t="n">
        <v>10000</v>
      </c>
    </row>
    <row r="18">
      <c r="A18" s="64" t="inlineStr">
        <is>
          <t>Completed net funds</t>
        </is>
      </c>
      <c r="B18" s="65">
        <f>SUMIF('Fundraising Tracker'!$G$2:$G$101,"Completed",'Fundraising Tracker'!$M$2:$M$101)</f>
        <v/>
      </c>
      <c r="D18" s="66" t="inlineStr">
        <is>
          <t>Stall</t>
        </is>
      </c>
      <c r="E18" s="67" t="n">
        <v>4000</v>
      </c>
    </row>
    <row r="19">
      <c r="D19" s="62" t="inlineStr">
        <is>
          <t>Trivia Night</t>
        </is>
      </c>
      <c r="E19" s="63" t="n">
        <v>8000</v>
      </c>
    </row>
    <row r="20">
      <c r="D20" s="66" t="inlineStr">
        <is>
          <t>Readathon</t>
        </is>
      </c>
      <c r="E20" s="67" t="n">
        <v>6000</v>
      </c>
    </row>
    <row r="21">
      <c r="D21" s="62" t="inlineStr">
        <is>
          <t>School Disco</t>
        </is>
      </c>
      <c r="E21" s="63" t="n">
        <v>3500</v>
      </c>
    </row>
    <row r="22">
      <c r="D22" s="66" t="inlineStr">
        <is>
          <t>School Fair</t>
        </is>
      </c>
      <c r="E22" s="67" t="n">
        <v>15000</v>
      </c>
    </row>
    <row r="23">
      <c r="D23" s="62" t="inlineStr">
        <is>
          <t>Market</t>
        </is>
      </c>
      <c r="E23" s="63" t="n">
        <v>12000</v>
      </c>
    </row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>
      <c r="A55" s="58" t="inlineStr">
        <is>
          <t>Campaign Type</t>
        </is>
      </c>
      <c r="B55" s="58" t="inlineStr">
        <is>
          <t>Net Funds Raised (AUD)</t>
        </is>
      </c>
    </row>
    <row r="56">
      <c r="A56" s="62" t="inlineStr">
        <is>
          <t>Sausage Sizzle</t>
        </is>
      </c>
      <c r="B56" s="63">
        <f>SUMIF('Fundraising Tracker'!$C$2:$C$101,A56,'Fundraising Tracker'!$M$2:$M$101)</f>
        <v/>
      </c>
    </row>
    <row r="57">
      <c r="A57" s="66" t="inlineStr">
        <is>
          <t>Raffle</t>
        </is>
      </c>
      <c r="B57" s="67">
        <f>SUMIF('Fundraising Tracker'!$C$2:$C$101,A57,'Fundraising Tracker'!$M$2:$M$101)</f>
        <v/>
      </c>
    </row>
    <row r="58">
      <c r="A58" s="62" t="inlineStr">
        <is>
          <t>Colour Run</t>
        </is>
      </c>
      <c r="B58" s="63">
        <f>SUMIF('Fundraising Tracker'!$C$2:$C$101,A58,'Fundraising Tracker'!$M$2:$M$101)</f>
        <v/>
      </c>
    </row>
    <row r="59">
      <c r="A59" s="66" t="inlineStr">
        <is>
          <t>Stall</t>
        </is>
      </c>
      <c r="B59" s="67">
        <f>SUMIF('Fundraising Tracker'!$C$2:$C$101,A59,'Fundraising Tracker'!$M$2:$M$101)</f>
        <v/>
      </c>
    </row>
    <row r="60">
      <c r="A60" s="62" t="inlineStr">
        <is>
          <t>Trivia Night</t>
        </is>
      </c>
      <c r="B60" s="63">
        <f>SUMIF('Fundraising Tracker'!$C$2:$C$101,A60,'Fundraising Tracker'!$M$2:$M$101)</f>
        <v/>
      </c>
    </row>
    <row r="61">
      <c r="A61" s="66" t="inlineStr">
        <is>
          <t>Readathon</t>
        </is>
      </c>
      <c r="B61" s="67">
        <f>SUMIF('Fundraising Tracker'!$C$2:$C$101,A61,'Fundraising Tracker'!$M$2:$M$101)</f>
        <v/>
      </c>
    </row>
    <row r="62">
      <c r="A62" s="62" t="inlineStr">
        <is>
          <t>School Disco</t>
        </is>
      </c>
      <c r="B62" s="63">
        <f>SUMIF('Fundraising Tracker'!$C$2:$C$101,A62,'Fundraising Tracker'!$M$2:$M$101)</f>
        <v/>
      </c>
    </row>
    <row r="63">
      <c r="A63" s="66" t="inlineStr">
        <is>
          <t>School Fair</t>
        </is>
      </c>
      <c r="B63" s="67">
        <f>SUMIF('Fundraising Tracker'!$C$2:$C$101,A63,'Fundraising Tracker'!$M$2:$M$101)</f>
        <v/>
      </c>
    </row>
    <row r="64">
      <c r="A64" s="62" t="inlineStr">
        <is>
          <t>Market</t>
        </is>
      </c>
      <c r="B64" s="63">
        <f>SUMIF('Fundraising Tracker'!$C$2:$C$101,A64,'Fundraising Tracker'!$M$2:$M$101)</f>
        <v/>
      </c>
    </row>
    <row r="65">
      <c r="B65" s="68">
        <f>IF(A65="","",SUMIF('Fundraising Tracker'!$C$2:$C$101,A65,'Fundraising Tracker'!$M$2:$M$101))</f>
        <v/>
      </c>
    </row>
    <row r="66">
      <c r="B66" s="68">
        <f>IF(A66="","",SUMIF('Fundraising Tracker'!$C$2:$C$101,A66,'Fundraising Tracker'!$M$2:$M$101))</f>
        <v/>
      </c>
    </row>
    <row r="67">
      <c r="B67" s="68">
        <f>IF(A67="","",SUMIF('Fundraising Tracker'!$C$2:$C$101,A67,'Fundraising Tracker'!$M$2:$M$101))</f>
        <v/>
      </c>
    </row>
    <row r="68">
      <c r="B68" s="68">
        <f>IF(A68="","",SUMIF('Fundraising Tracker'!$C$2:$C$101,A68,'Fundraising Tracker'!$M$2:$M$101))</f>
        <v/>
      </c>
    </row>
    <row r="69">
      <c r="B69" s="68">
        <f>IF(A69="","",SUMIF('Fundraising Tracker'!$C$2:$C$101,A69,'Fundraising Tracker'!$M$2:$M$101))</f>
        <v/>
      </c>
    </row>
    <row r="70">
      <c r="B70" s="68">
        <f>IF(A70="","",SUMIF('Fundraising Tracker'!$C$2:$C$101,A70,'Fundraising Tracker'!$M$2:$M$101))</f>
        <v/>
      </c>
    </row>
    <row r="71">
      <c r="B71" s="68">
        <f>IF(A71="","",SUMIF('Fundraising Tracker'!$C$2:$C$101,A71,'Fundraising Tracker'!$M$2:$M$101))</f>
        <v/>
      </c>
    </row>
    <row r="72">
      <c r="B72" s="68">
        <f>IF(A72="","",SUMIF('Fundraising Tracker'!$C$2:$C$101,A72,'Fundraising Tracker'!$M$2:$M$101))</f>
        <v/>
      </c>
    </row>
    <row r="73">
      <c r="B73" s="68">
        <f>IF(A73="","",SUMIF('Fundraising Tracker'!$C$2:$C$101,A73,'Fundraising Tracker'!$M$2:$M$101))</f>
        <v/>
      </c>
    </row>
    <row r="74">
      <c r="B74" s="68">
        <f>IF(A74="","",SUMIF('Fundraising Tracker'!$C$2:$C$101,A74,'Fundraising Tracker'!$M$2:$M$101))</f>
        <v/>
      </c>
    </row>
    <row r="75">
      <c r="B75" s="68">
        <f>IF(A75="","",SUMIF('Fundraising Tracker'!$C$2:$C$101,A75,'Fundraising Tracker'!$M$2:$M$101))</f>
        <v/>
      </c>
    </row>
    <row r="76">
      <c r="B76" s="68">
        <f>IF(A76="","",SUMIF('Fundraising Tracker'!$C$2:$C$101,A76,'Fundraising Tracker'!$M$2:$M$101))</f>
        <v/>
      </c>
    </row>
    <row r="77">
      <c r="B77" s="68">
        <f>IF(A77="","",SUMIF('Fundraising Tracker'!$C$2:$C$101,A77,'Fundraising Tracker'!$M$2:$M$101))</f>
        <v/>
      </c>
    </row>
    <row r="78">
      <c r="B78" s="68">
        <f>IF(A78="","",SUMIF('Fundraising Tracker'!$C$2:$C$101,A78,'Fundraising Tracker'!$M$2:$M$101))</f>
        <v/>
      </c>
    </row>
    <row r="79">
      <c r="B79" s="68">
        <f>IF(A79="","",SUMIF('Fundraising Tracker'!$C$2:$C$101,A79,'Fundraising Tracker'!$M$2:$M$101))</f>
        <v/>
      </c>
    </row>
    <row r="80">
      <c r="B80" s="68">
        <f>IF(A80="","",SUMIF('Fundraising Tracker'!$C$2:$C$101,A80,'Fundraising Tracker'!$M$2:$M$101))</f>
        <v/>
      </c>
    </row>
    <row r="81">
      <c r="B81" s="68">
        <f>IF(A81="","",SUMIF('Fundraising Tracker'!$C$2:$C$101,A81,'Fundraising Tracker'!$M$2:$M$101))</f>
        <v/>
      </c>
    </row>
    <row r="82">
      <c r="B82" s="68">
        <f>IF(A82="","",SUMIF('Fundraising Tracker'!$C$2:$C$101,A82,'Fundraising Tracker'!$M$2:$M$101))</f>
        <v/>
      </c>
    </row>
    <row r="83">
      <c r="B83" s="68">
        <f>IF(A83="","",SUMIF('Fundraising Tracker'!$C$2:$C$101,A83,'Fundraising Tracker'!$M$2:$M$101))</f>
        <v/>
      </c>
    </row>
    <row r="84">
      <c r="B84" s="68">
        <f>IF(A84="","",SUMIF('Fundraising Tracker'!$C$2:$C$101,A84,'Fundraising Tracker'!$M$2:$M$101))</f>
        <v/>
      </c>
    </row>
    <row r="85">
      <c r="B85" s="68">
        <f>IF(A85="","",SUMIF('Fundraising Tracker'!$C$2:$C$101,A85,'Fundraising Tracker'!$M$2:$M$101))</f>
        <v/>
      </c>
    </row>
    <row r="86">
      <c r="B86" s="68">
        <f>IF(A86="","",SUMIF('Fundraising Tracker'!$C$2:$C$101,A86,'Fundraising Tracker'!$M$2:$M$101))</f>
        <v/>
      </c>
    </row>
    <row r="87">
      <c r="B87" s="68">
        <f>IF(A87="","",SUMIF('Fundraising Tracker'!$C$2:$C$101,A87,'Fundraising Tracker'!$M$2:$M$101))</f>
        <v/>
      </c>
    </row>
    <row r="88">
      <c r="B88" s="68">
        <f>IF(A88="","",SUMIF('Fundraising Tracker'!$C$2:$C$101,A88,'Fundraising Tracker'!$M$2:$M$101))</f>
        <v/>
      </c>
    </row>
    <row r="89">
      <c r="B89" s="68">
        <f>IF(A89="","",SUMIF('Fundraising Tracker'!$C$2:$C$101,A89,'Fundraising Tracker'!$M$2:$M$101))</f>
        <v/>
      </c>
    </row>
    <row r="90">
      <c r="B90" s="68">
        <f>IF(A90="","",SUMIF('Fundraising Tracker'!$C$2:$C$101,A90,'Fundraising Tracker'!$M$2:$M$101))</f>
        <v/>
      </c>
    </row>
    <row r="91">
      <c r="B91" s="68">
        <f>IF(A91="","",SUMIF('Fundraising Tracker'!$C$2:$C$101,A91,'Fundraising Tracker'!$M$2:$M$101))</f>
        <v/>
      </c>
    </row>
    <row r="92">
      <c r="B92" s="68">
        <f>IF(A92="","",SUMIF('Fundraising Tracker'!$C$2:$C$101,A92,'Fundraising Tracker'!$M$2:$M$101))</f>
        <v/>
      </c>
    </row>
    <row r="93">
      <c r="B93" s="68">
        <f>IF(A93="","",SUMIF('Fundraising Tracker'!$C$2:$C$101,A93,'Fundraising Tracker'!$M$2:$M$101))</f>
        <v/>
      </c>
    </row>
    <row r="94">
      <c r="B94" s="68">
        <f>IF(A94="","",SUMIF('Fundraising Tracker'!$C$2:$C$101,A94,'Fundraising Tracker'!$M$2:$M$101))</f>
        <v/>
      </c>
    </row>
    <row r="95">
      <c r="B95" s="68">
        <f>IF(A95="","",SUMIF('Fundraising Tracker'!$C$2:$C$101,A95,'Fundraising Tracker'!$M$2:$M$101))</f>
        <v/>
      </c>
    </row>
    <row r="96">
      <c r="B96" s="68">
        <f>IF(A96="","",SUMIF('Fundraising Tracker'!$C$2:$C$101,A96,'Fundraising Tracker'!$M$2:$M$101))</f>
        <v/>
      </c>
    </row>
    <row r="97">
      <c r="B97" s="68">
        <f>IF(A97="","",SUMIF('Fundraising Tracker'!$C$2:$C$101,A97,'Fundraising Tracker'!$M$2:$M$101))</f>
        <v/>
      </c>
    </row>
    <row r="98">
      <c r="B98" s="68">
        <f>IF(A98="","",SUMIF('Fundraising Tracker'!$C$2:$C$101,A98,'Fundraising Tracker'!$M$2:$M$101))</f>
        <v/>
      </c>
    </row>
    <row r="99">
      <c r="B99" s="68">
        <f>IF(A99="","",SUMIF('Fundraising Tracker'!$C$2:$C$101,A99,'Fundraising Tracker'!$M$2:$M$101))</f>
        <v/>
      </c>
    </row>
    <row r="100">
      <c r="B100" s="68">
        <f>IF(A100="","",SUMIF('Fundraising Tracker'!$C$2:$C$101,A100,'Fundraising Tracker'!$M$2:$M$101))</f>
        <v/>
      </c>
    </row>
    <row r="101">
      <c r="B101" s="68">
        <f>IF(A101="","",SUMIF('Fundraising Tracker'!$C$2:$C$101,A101,'Fundraising Tracker'!$M$2:$M$101))</f>
        <v/>
      </c>
    </row>
  </sheetData>
  <mergeCells count="1">
    <mergeCell ref="A1:O1"/>
  </mergeCells>
  <conditionalFormatting sqref="J4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A7">
    <cfRule type="cellIs" priority="3" operator="lessThan" dxfId="0">
      <formula>0.75</formula>
    </cfRule>
    <cfRule type="cellIs" priority="4" operator="greaterThanOrEqual" dxfId="1">
      <formula>1</formula>
    </cfRule>
  </conditionalFormatting>
  <dataValidations count="1">
    <dataValidation sqref="B15" showErrorMessage="1" showInputMessage="1" allowBlank="1" type="list">
      <formula1>"Sausage Sizzle,Raffle,Colour Run,Stall,Trivia Night,Readathon,School Disco,School Fair,Market"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zoomScale="80" zoomScaleNormal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.36" customWidth="1" min="1" max="1"/>
    <col width="100" customWidth="1" min="2" max="2"/>
    <col width="4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52" t="inlineStr">
        <is>
          <t>P&amp;C Fundraising Tracker – Instructions</t>
        </is>
      </c>
    </row>
    <row r="2"/>
    <row r="3">
      <c r="A3" s="58" t="inlineStr">
        <is>
          <t>Topic</t>
        </is>
      </c>
      <c r="B3" s="58" t="inlineStr">
        <is>
          <t>Guidance</t>
        </is>
      </c>
    </row>
    <row r="4" ht="42" customHeight="1">
      <c r="A4" s="60" t="inlineStr">
        <is>
          <t>Recording fundraisers</t>
        </is>
      </c>
      <c r="B4" s="62" t="inlineStr">
        <is>
          <t>Enter one fundraiser per row in the Fundraising Tracker. The workbook includes 100 prepared rows so new activities can be added below the sample records.</t>
        </is>
      </c>
    </row>
    <row r="5" ht="42" customHeight="1">
      <c r="A5" s="64" t="inlineStr">
        <is>
          <t>Manual inputs</t>
        </is>
      </c>
      <c r="B5" s="66" t="inlineStr">
        <is>
          <t>Yellow cells are manual inputs. Formula cells calculate GST, total expenses, net funds and target achievement, so they should not be overwritten.</t>
        </is>
      </c>
    </row>
    <row r="6" ht="42" customHeight="1">
      <c r="A6" s="60" t="inlineStr">
        <is>
          <t>GST review</t>
        </is>
      </c>
      <c r="B6" s="62" t="inlineStr">
        <is>
          <t>GST is calculated at 10% for expense tracking. Review the treatment against the P&amp;C’s GST registration status and current circumstances before relying on the result.</t>
        </is>
      </c>
    </row>
    <row r="7" ht="42" customHeight="1">
      <c r="A7" s="64" t="inlineStr">
        <is>
          <t>Treasurer records</t>
        </is>
      </c>
      <c r="B7" s="66" t="inlineStr">
        <is>
          <t>Confirm BAS information, receipts, invoices, banking records and payment platform settlements with the treasurer before finalising fundraising results.</t>
        </is>
      </c>
    </row>
    <row r="8" ht="42" customHeight="1">
      <c r="A8" s="60" t="inlineStr">
        <is>
          <t>Dates and currency</t>
        </is>
      </c>
      <c r="B8" s="62" t="inlineStr">
        <is>
          <t>Record dates using DD/MM/YYYY. All currency amounts are Australian dollars and use the AUD format shown in the tracker.</t>
        </is>
      </c>
    </row>
    <row r="9" ht="42" customHeight="1">
      <c r="A9" s="64" t="inlineStr">
        <is>
          <t>Status definitions</t>
        </is>
      </c>
      <c r="B9" s="66" t="inlineStr">
        <is>
          <t>Planned means approved or proposed; In Progress means underway; Completed means closed and reconciled; Cancelled means the fundraiser did not proceed.</t>
        </is>
      </c>
    </row>
    <row r="10" ht="42" customHeight="1">
      <c r="A10" s="60" t="inlineStr">
        <is>
          <t>Financial year review</t>
        </is>
      </c>
      <c r="B10" s="62" t="inlineStr">
        <is>
          <t>Review fundraiser results against the P&amp;C budget and the Australian financial year running from 1 July to 30 June.</t>
        </is>
      </c>
    </row>
    <row r="11" ht="42" customHeight="1">
      <c r="A11" s="64" t="inlineStr">
        <is>
          <t>Dashboard use</t>
        </is>
      </c>
      <c r="B11" s="66" t="inlineStr">
        <is>
          <t>Use the Dashboard to monitor targets, actual revenue, total expenses including GST, net funds, completed activities and volunteer contribution.</t>
        </is>
      </c>
    </row>
    <row r="12" ht="42" customHeight="1">
      <c r="A12" s="60" t="inlineStr">
        <is>
          <t>Important reminder</t>
        </is>
      </c>
      <c r="B12" s="62" t="inlineStr">
        <is>
          <t>This workbook is a tracking aid, not tax or accounting advice. Records should align with ATO obligations and relevant school and P&amp;C governance requirements.</t>
        </is>
      </c>
    </row>
  </sheetData>
  <mergeCells count="1">
    <mergeCell ref="A1:F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2026-08-25T22:01:16Z</dcterms:created>
  <dcterms:modified xmlns:dcterms="http://purl.org/dc/terms/" xmlns:xsi="http://www.w3.org/2001/XMLSchema-instance" xsi:type="dcterms:W3CDTF">2026-08-25T22:01:16Z</dcterms:modified>
</cp:coreProperties>
</file>