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BAS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2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06A4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0" fontId="0" fillId="2" borderId="1" pivotButton="0" quotePrefix="0" xfId="0"/>
    <xf numFmtId="165" fontId="2" fillId="2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/>
    </xf>
    <xf numFmtId="0" fontId="0" fillId="6" borderId="1" pivotButton="0" quotePrefix="0" xfId="0"/>
    <xf numFmtId="165" fontId="2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3" fillId="3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GST Collected vs GST Paid by Quarter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'BAS Summary'!C2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'BAS Summary'!$B$3:$B$6</f>
            </numRef>
          </cat>
          <val>
            <numRef>
              <f>'BAS Summary'!$C$3:$C$6</f>
            </numRef>
          </val>
        </ser>
        <ser>
          <idx val="1"/>
          <order val="1"/>
          <tx>
            <strRef>
              <f>'BAS Summary'!D2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'BAS Summary'!$B$3:$B$6</f>
            </numRef>
          </cat>
          <val>
            <numRef>
              <f>'BAS Summary'!$D$3:$D$6</f>
            </numRef>
          </val>
        </ser>
        <ser>
          <idx val="2"/>
          <order val="2"/>
          <tx>
            <strRef>
              <f>'BAS Summary'!E2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'BAS Summary'!$B$3:$B$6</f>
            </numRef>
          </cat>
          <val>
            <numRef>
              <f>'BAS Summary'!$E$3:$E$6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AUD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8" customWidth="1" min="4" max="4"/>
    <col width="30" customWidth="1" min="5" max="5"/>
    <col width="22" customWidth="1" min="6" max="6"/>
    <col width="14" customWidth="1" min="7" max="7"/>
    <col width="18" customWidth="1" min="8" max="8"/>
    <col width="20" customWidth="1" min="9" max="9"/>
    <col width="16" customWidth="1" min="10" max="10"/>
    <col width="20" customWidth="1" min="11" max="11"/>
    <col width="10" customWidth="1" min="12" max="12"/>
    <col width="10" customWidth="1" min="13" max="13"/>
    <col width="16" customWidth="1" min="14" max="14"/>
    <col width="14" customWidth="1" min="15" max="15"/>
    <col width="25" customWidth="1" min="16" max="16"/>
  </cols>
  <sheetData>
    <row r="1" ht="28" customHeight="1">
      <c r="A1" s="1" t="inlineStr">
        <is>
          <t>Sole Trader BAS Transactions Register — Financial Year 2025–26</t>
        </is>
      </c>
    </row>
    <row r="2" ht="20" customHeight="1">
      <c r="A2" s="2" t="inlineStr">
        <is>
          <t>Date</t>
        </is>
      </c>
      <c r="B2" s="2" t="inlineStr">
        <is>
          <t>FY Quarter</t>
        </is>
      </c>
      <c r="C2" s="2" t="inlineStr">
        <is>
          <t>Transaction Type</t>
        </is>
      </c>
      <c r="D2" s="2" t="inlineStr">
        <is>
          <t>Category</t>
        </is>
      </c>
      <c r="E2" s="2" t="inlineStr">
        <is>
          <t>Description</t>
        </is>
      </c>
      <c r="F2" s="2" t="inlineStr">
        <is>
          <t>Client / Supplier</t>
        </is>
      </c>
      <c r="G2" s="2" t="inlineStr">
        <is>
          <t>City</t>
        </is>
      </c>
      <c r="H2" s="2" t="inlineStr">
        <is>
          <t>ABN / Receipt No.</t>
        </is>
      </c>
      <c r="I2" s="2" t="inlineStr">
        <is>
          <t>GST Incl. Amount ($)</t>
        </is>
      </c>
      <c r="J2" s="2" t="inlineStr">
        <is>
          <t>GST Amount ($)</t>
        </is>
      </c>
      <c r="K2" s="2" t="inlineStr">
        <is>
          <t>GST Excl. Amount ($)</t>
        </is>
      </c>
      <c r="L2" s="2" t="inlineStr">
        <is>
          <t>GST Rate</t>
        </is>
      </c>
      <c r="M2" s="2" t="inlineStr">
        <is>
          <t>BAS Code</t>
        </is>
      </c>
      <c r="N2" s="2" t="inlineStr">
        <is>
          <t>Payment Method</t>
        </is>
      </c>
      <c r="O2" s="2" t="inlineStr">
        <is>
          <t>Status</t>
        </is>
      </c>
      <c r="P2" s="2" t="inlineStr">
        <is>
          <t>Notes</t>
        </is>
      </c>
    </row>
    <row r="3">
      <c r="A3" s="3" t="inlineStr">
        <is>
          <t>10/01/2026</t>
        </is>
      </c>
      <c r="B3" s="4">
        <f>IF(A3="","","Q"&amp;ROUNDUP(MONTH(A3)/3,0))</f>
        <v/>
      </c>
      <c r="C3" s="5" t="inlineStr">
        <is>
          <t>Income</t>
        </is>
      </c>
      <c r="D3" s="5" t="inlineStr">
        <is>
          <t>Website Design</t>
        </is>
      </c>
      <c r="E3" s="5" t="inlineStr">
        <is>
          <t>Website design — client project</t>
        </is>
      </c>
      <c r="F3" s="5" t="inlineStr">
        <is>
          <t>Olivia Chen Design Co</t>
        </is>
      </c>
      <c r="G3" s="4" t="inlineStr">
        <is>
          <t>Sydney</t>
        </is>
      </c>
      <c r="H3" s="4" t="inlineStr">
        <is>
          <t>51 234 567 890</t>
        </is>
      </c>
      <c r="I3" s="6" t="n">
        <v>2750</v>
      </c>
      <c r="J3" s="7">
        <f>IF(L3="GST",I3/11,0)</f>
        <v/>
      </c>
      <c r="K3" s="7">
        <f>IF(L3="GST",I3-J3,I3)</f>
        <v/>
      </c>
      <c r="L3" s="8" t="inlineStr">
        <is>
          <t>GST</t>
        </is>
      </c>
      <c r="M3" s="4">
        <f>IF(C3="Income","G1",IF(C3="Expense","G11",""))</f>
        <v/>
      </c>
      <c r="N3" s="8" t="inlineStr">
        <is>
          <t>Bank Transfer</t>
        </is>
      </c>
      <c r="O3" s="4">
        <f>IF(N3="Paid","Paid","Outstanding")</f>
        <v/>
      </c>
      <c r="P3" s="5" t="inlineStr">
        <is>
          <t>Invoice INV-001</t>
        </is>
      </c>
    </row>
    <row r="4">
      <c r="A4" s="9" t="inlineStr">
        <is>
          <t>15/01/2026</t>
        </is>
      </c>
      <c r="B4" s="10">
        <f>IF(A4="","","Q"&amp;ROUNDUP(MONTH(A4)/3,0))</f>
        <v/>
      </c>
      <c r="C4" s="11" t="inlineStr">
        <is>
          <t>Expense</t>
        </is>
      </c>
      <c r="D4" s="11" t="inlineStr">
        <is>
          <t>Software Subscription</t>
        </is>
      </c>
      <c r="E4" s="11" t="inlineStr">
        <is>
          <t>Office 365 monthly subscription</t>
        </is>
      </c>
      <c r="F4" s="11" t="inlineStr">
        <is>
          <t>Microsoft 365</t>
        </is>
      </c>
      <c r="G4" s="10" t="inlineStr">
        <is>
          <t>Melbourne</t>
        </is>
      </c>
      <c r="H4" s="10" t="inlineStr">
        <is>
          <t>REC-20260115</t>
        </is>
      </c>
      <c r="I4" s="6" t="n">
        <v>16.5</v>
      </c>
      <c r="J4" s="12">
        <f>IF(L4="GST",I4/11,0)</f>
        <v/>
      </c>
      <c r="K4" s="12">
        <f>IF(L4="GST",I4-J4,I4)</f>
        <v/>
      </c>
      <c r="L4" s="8" t="inlineStr">
        <is>
          <t>GST</t>
        </is>
      </c>
      <c r="M4" s="10">
        <f>IF(C4="Income","G1",IF(C4="Expense","G11",""))</f>
        <v/>
      </c>
      <c r="N4" s="8" t="inlineStr">
        <is>
          <t>Credit Card</t>
        </is>
      </c>
      <c r="O4" s="10">
        <f>IF(N4="Paid","Paid","Outstanding")</f>
        <v/>
      </c>
      <c r="P4" s="11" t="inlineStr">
        <is>
          <t>Annual plan billed monthly</t>
        </is>
      </c>
    </row>
    <row r="5">
      <c r="A5" s="3" t="inlineStr">
        <is>
          <t>22/01/2026</t>
        </is>
      </c>
      <c r="B5" s="4">
        <f>IF(A5="","","Q"&amp;ROUNDUP(MONTH(A5)/3,0))</f>
        <v/>
      </c>
      <c r="C5" s="5" t="inlineStr">
        <is>
          <t>Expense</t>
        </is>
      </c>
      <c r="D5" s="5" t="inlineStr">
        <is>
          <t>Stationery</t>
        </is>
      </c>
      <c r="E5" s="5" t="inlineStr">
        <is>
          <t>Printing paper and stationery supplies</t>
        </is>
      </c>
      <c r="F5" s="5" t="inlineStr">
        <is>
          <t>Officeworks Brisbane</t>
        </is>
      </c>
      <c r="G5" s="4" t="inlineStr">
        <is>
          <t>Brisbane</t>
        </is>
      </c>
      <c r="H5" s="4" t="inlineStr">
        <is>
          <t>REC-20260122</t>
        </is>
      </c>
      <c r="I5" s="6" t="n">
        <v>44</v>
      </c>
      <c r="J5" s="7">
        <f>IF(L5="GST",I5/11,0)</f>
        <v/>
      </c>
      <c r="K5" s="7">
        <f>IF(L5="GST",I5-J5,I5)</f>
        <v/>
      </c>
      <c r="L5" s="8" t="inlineStr">
        <is>
          <t>GST</t>
        </is>
      </c>
      <c r="M5" s="4">
        <f>IF(C5="Income","G1",IF(C5="Expense","G11",""))</f>
        <v/>
      </c>
      <c r="N5" s="8" t="inlineStr">
        <is>
          <t>Debit Card</t>
        </is>
      </c>
      <c r="O5" s="4">
        <f>IF(N5="Paid","Paid","Outstanding")</f>
        <v/>
      </c>
      <c r="P5" s="5" t="inlineStr">
        <is>
          <t>Printing supplies</t>
        </is>
      </c>
    </row>
    <row r="6">
      <c r="A6" s="9" t="inlineStr">
        <is>
          <t>03/02/2026</t>
        </is>
      </c>
      <c r="B6" s="10">
        <f>IF(A6="","","Q"&amp;ROUNDUP(MONTH(A6)/3,0))</f>
        <v/>
      </c>
      <c r="C6" s="11" t="inlineStr">
        <is>
          <t>Income</t>
        </is>
      </c>
      <c r="D6" s="11" t="inlineStr">
        <is>
          <t>Consulting</t>
        </is>
      </c>
      <c r="E6" s="11" t="inlineStr">
        <is>
          <t>Business strategy consulting engagement</t>
        </is>
      </c>
      <c r="F6" s="11" t="inlineStr">
        <is>
          <t>Liam Hargreaves Pty Ltd</t>
        </is>
      </c>
      <c r="G6" s="10" t="inlineStr">
        <is>
          <t>Perth</t>
        </is>
      </c>
      <c r="H6" s="10" t="inlineStr">
        <is>
          <t>73 456 789 012</t>
        </is>
      </c>
      <c r="I6" s="6" t="n">
        <v>5500</v>
      </c>
      <c r="J6" s="12">
        <f>IF(L6="GST",I6/11,0)</f>
        <v/>
      </c>
      <c r="K6" s="12">
        <f>IF(L6="GST",I6-J6,I6)</f>
        <v/>
      </c>
      <c r="L6" s="8" t="inlineStr">
        <is>
          <t>GST</t>
        </is>
      </c>
      <c r="M6" s="10">
        <f>IF(C6="Income","G1",IF(C6="Expense","G11",""))</f>
        <v/>
      </c>
      <c r="N6" s="8" t="inlineStr">
        <is>
          <t>Bank Transfer</t>
        </is>
      </c>
      <c r="O6" s="10">
        <f>IF(N6="Paid","Paid","Outstanding")</f>
        <v/>
      </c>
      <c r="P6" s="11" t="inlineStr">
        <is>
          <t>Strategy consulting Feb</t>
        </is>
      </c>
    </row>
    <row r="7">
      <c r="A7" s="3" t="inlineStr">
        <is>
          <t>14/02/2026</t>
        </is>
      </c>
      <c r="B7" s="4">
        <f>IF(A7="","","Q"&amp;ROUNDUP(MONTH(A7)/3,0))</f>
        <v/>
      </c>
      <c r="C7" s="5" t="inlineStr">
        <is>
          <t>Expense</t>
        </is>
      </c>
      <c r="D7" s="5" t="inlineStr">
        <is>
          <t>Travel</t>
        </is>
      </c>
      <c r="E7" s="5" t="inlineStr">
        <is>
          <t>Taxi to client meeting — Adelaide CBD</t>
        </is>
      </c>
      <c r="F7" s="5" t="inlineStr">
        <is>
          <t>Adelaide Taxi Co</t>
        </is>
      </c>
      <c r="G7" s="4" t="inlineStr">
        <is>
          <t>Adelaide</t>
        </is>
      </c>
      <c r="H7" s="4" t="inlineStr">
        <is>
          <t>REC-20260214</t>
        </is>
      </c>
      <c r="I7" s="6" t="n">
        <v>88</v>
      </c>
      <c r="J7" s="7">
        <f>IF(L7="GST",I7/11,0)</f>
        <v/>
      </c>
      <c r="K7" s="7">
        <f>IF(L7="GST",I7-J7,I7)</f>
        <v/>
      </c>
      <c r="L7" s="8" t="inlineStr">
        <is>
          <t>GST</t>
        </is>
      </c>
      <c r="M7" s="4">
        <f>IF(C7="Income","G1",IF(C7="Expense","G11",""))</f>
        <v/>
      </c>
      <c r="N7" s="8" t="inlineStr">
        <is>
          <t>Cash</t>
        </is>
      </c>
      <c r="O7" s="4">
        <f>IF(N7="Paid","Paid","Outstanding")</f>
        <v/>
      </c>
      <c r="P7" s="5" t="inlineStr">
        <is>
          <t>Client site visit</t>
        </is>
      </c>
    </row>
    <row r="8">
      <c r="A8" s="9" t="inlineStr">
        <is>
          <t>20/02/2026</t>
        </is>
      </c>
      <c r="B8" s="10">
        <f>IF(A8="","","Q"&amp;ROUNDUP(MONTH(A8)/3,0))</f>
        <v/>
      </c>
      <c r="C8" s="11" t="inlineStr">
        <is>
          <t>Expense</t>
        </is>
      </c>
      <c r="D8" s="11" t="inlineStr">
        <is>
          <t>Equipment</t>
        </is>
      </c>
      <c r="E8" s="11" t="inlineStr">
        <is>
          <t>External monitor for home office</t>
        </is>
      </c>
      <c r="F8" s="11" t="inlineStr">
        <is>
          <t>JB Hi-Fi Gold Coast</t>
        </is>
      </c>
      <c r="G8" s="10" t="inlineStr">
        <is>
          <t>Gold Coast</t>
        </is>
      </c>
      <c r="H8" s="10" t="inlineStr">
        <is>
          <t>REC-20260220</t>
        </is>
      </c>
      <c r="I8" s="6" t="n">
        <v>1320</v>
      </c>
      <c r="J8" s="12">
        <f>IF(L8="GST",I8/11,0)</f>
        <v/>
      </c>
      <c r="K8" s="12">
        <f>IF(L8="GST",I8-J8,I8)</f>
        <v/>
      </c>
      <c r="L8" s="8" t="inlineStr">
        <is>
          <t>GST</t>
        </is>
      </c>
      <c r="M8" s="10">
        <f>IF(C8="Income","G1",IF(C8="Expense","G11",""))</f>
        <v/>
      </c>
      <c r="N8" s="8" t="inlineStr">
        <is>
          <t>Credit Card</t>
        </is>
      </c>
      <c r="O8" s="10">
        <f>IF(N8="Paid","Paid","Outstanding")</f>
        <v/>
      </c>
      <c r="P8" s="11" t="inlineStr">
        <is>
          <t>Laptop monitor purchase</t>
        </is>
      </c>
    </row>
    <row r="9">
      <c r="A9" s="3" t="inlineStr">
        <is>
          <t>05/03/2026</t>
        </is>
      </c>
      <c r="B9" s="4">
        <f>IF(A9="","","Q"&amp;ROUNDUP(MONTH(A9)/3,0))</f>
        <v/>
      </c>
      <c r="C9" s="5" t="inlineStr">
        <is>
          <t>Expense</t>
        </is>
      </c>
      <c r="D9" s="5" t="inlineStr">
        <is>
          <t>Bookkeeping</t>
        </is>
      </c>
      <c r="E9" s="5" t="inlineStr">
        <is>
          <t>Monthly bookkeeping and reconciliation</t>
        </is>
      </c>
      <c r="F9" s="5" t="inlineStr">
        <is>
          <t>Charlotte Ross Accounts</t>
        </is>
      </c>
      <c r="G9" s="4" t="inlineStr">
        <is>
          <t>Newcastle</t>
        </is>
      </c>
      <c r="H9" s="4" t="inlineStr">
        <is>
          <t>82 567 890 123</t>
        </is>
      </c>
      <c r="I9" s="6" t="n">
        <v>330</v>
      </c>
      <c r="J9" s="7">
        <f>IF(L9="GST",I9/11,0)</f>
        <v/>
      </c>
      <c r="K9" s="7">
        <f>IF(L9="GST",I9-J9,I9)</f>
        <v/>
      </c>
      <c r="L9" s="8" t="inlineStr">
        <is>
          <t>GST</t>
        </is>
      </c>
      <c r="M9" s="4">
        <f>IF(C9="Income","G1",IF(C9="Expense","G11",""))</f>
        <v/>
      </c>
      <c r="N9" s="8" t="inlineStr">
        <is>
          <t>Bank Transfer</t>
        </is>
      </c>
      <c r="O9" s="4">
        <f>IF(N9="Paid","Paid","Outstanding")</f>
        <v/>
      </c>
      <c r="P9" s="5" t="inlineStr">
        <is>
          <t>Monthly bookkeeping</t>
        </is>
      </c>
    </row>
    <row r="10">
      <c r="A10" s="9" t="inlineStr">
        <is>
          <t>18/03/2026</t>
        </is>
      </c>
      <c r="B10" s="10">
        <f>IF(A10="","","Q"&amp;ROUNDUP(MONTH(A10)/3,0))</f>
        <v/>
      </c>
      <c r="C10" s="11" t="inlineStr">
        <is>
          <t>Expense</t>
        </is>
      </c>
      <c r="D10" s="11" t="inlineStr">
        <is>
          <t>Advertising</t>
        </is>
      </c>
      <c r="E10" s="11" t="inlineStr">
        <is>
          <t>Google Ads management — Q1 campaign</t>
        </is>
      </c>
      <c r="F10" s="11" t="inlineStr">
        <is>
          <t>Noah Digital Media</t>
        </is>
      </c>
      <c r="G10" s="10" t="inlineStr">
        <is>
          <t>Canberra</t>
        </is>
      </c>
      <c r="H10" s="10" t="inlineStr">
        <is>
          <t>94 678 901 234</t>
        </is>
      </c>
      <c r="I10" s="6" t="n">
        <v>660</v>
      </c>
      <c r="J10" s="12">
        <f>IF(L10="GST",I10/11,0)</f>
        <v/>
      </c>
      <c r="K10" s="12">
        <f>IF(L10="GST",I10-J10,I10)</f>
        <v/>
      </c>
      <c r="L10" s="8" t="inlineStr">
        <is>
          <t>GST</t>
        </is>
      </c>
      <c r="M10" s="10">
        <f>IF(C10="Income","G1",IF(C10="Expense","G11",""))</f>
        <v/>
      </c>
      <c r="N10" s="8" t="inlineStr">
        <is>
          <t>Bank Transfer</t>
        </is>
      </c>
      <c r="O10" s="10">
        <f>IF(N10="Paid","Paid","Outstanding")</f>
        <v/>
      </c>
      <c r="P10" s="11" t="inlineStr">
        <is>
          <t>Google Ads campaign Q1</t>
        </is>
      </c>
    </row>
    <row r="11">
      <c r="A11" s="3" t="inlineStr">
        <is>
          <t>25/03/2026</t>
        </is>
      </c>
      <c r="B11" s="4">
        <f>IF(A11="","","Q"&amp;ROUNDUP(MONTH(A11)/3,0))</f>
        <v/>
      </c>
      <c r="C11" s="5" t="inlineStr">
        <is>
          <t>Income</t>
        </is>
      </c>
      <c r="D11" s="5" t="inlineStr">
        <is>
          <t>Workshop Fee</t>
        </is>
      </c>
      <c r="E11" s="5" t="inlineStr">
        <is>
          <t>Professional development workshop income</t>
        </is>
      </c>
      <c r="F11" s="5" t="inlineStr">
        <is>
          <t>Mia Trainers Hobart</t>
        </is>
      </c>
      <c r="G11" s="4" t="inlineStr">
        <is>
          <t>Hobart</t>
        </is>
      </c>
      <c r="H11" s="4" t="inlineStr">
        <is>
          <t>60 789 012 345</t>
        </is>
      </c>
      <c r="I11" s="6" t="n">
        <v>1100</v>
      </c>
      <c r="J11" s="7">
        <f>IF(L11="GST",I11/11,0)</f>
        <v/>
      </c>
      <c r="K11" s="7">
        <f>IF(L11="GST",I11-J11,I11)</f>
        <v/>
      </c>
      <c r="L11" s="8" t="inlineStr">
        <is>
          <t>GST</t>
        </is>
      </c>
      <c r="M11" s="4">
        <f>IF(C11="Income","G1",IF(C11="Expense","G11",""))</f>
        <v/>
      </c>
      <c r="N11" s="8" t="inlineStr">
        <is>
          <t>Bank Transfer</t>
        </is>
      </c>
      <c r="O11" s="4">
        <f>IF(N11="Paid","Paid","Outstanding")</f>
        <v/>
      </c>
      <c r="P11" s="5" t="inlineStr">
        <is>
          <t>Professional development workshop</t>
        </is>
      </c>
    </row>
    <row r="12">
      <c r="A12" s="9" t="inlineStr">
        <is>
          <t>31/03/2026</t>
        </is>
      </c>
      <c r="B12" s="10">
        <f>IF(A12="","","Q"&amp;ROUNDUP(MONTH(A12)/3,0))</f>
        <v/>
      </c>
      <c r="C12" s="11" t="inlineStr">
        <is>
          <t>Expense</t>
        </is>
      </c>
      <c r="D12" s="11" t="inlineStr">
        <is>
          <t>Phone &amp; Internet</t>
        </is>
      </c>
      <c r="E12" s="11" t="inlineStr">
        <is>
          <t>Monthly Telstra phone and NBN plan</t>
        </is>
      </c>
      <c r="F12" s="11" t="inlineStr">
        <is>
          <t>Telstra Wollongong</t>
        </is>
      </c>
      <c r="G12" s="10" t="inlineStr">
        <is>
          <t>Wollongong</t>
        </is>
      </c>
      <c r="H12" s="10" t="inlineStr">
        <is>
          <t>REC-20260331</t>
        </is>
      </c>
      <c r="I12" s="6" t="n">
        <v>99</v>
      </c>
      <c r="J12" s="12">
        <f>IF(L12="GST",I12/11,0)</f>
        <v/>
      </c>
      <c r="K12" s="12">
        <f>IF(L12="GST",I12-J12,I12)</f>
        <v/>
      </c>
      <c r="L12" s="8" t="inlineStr">
        <is>
          <t>GST</t>
        </is>
      </c>
      <c r="M12" s="10">
        <f>IF(C12="Income","G1",IF(C12="Expense","G11",""))</f>
        <v/>
      </c>
      <c r="N12" s="8" t="inlineStr">
        <is>
          <t>Direct Debit</t>
        </is>
      </c>
      <c r="O12" s="10">
        <f>IF(N12="Paid","Paid","Outstanding")</f>
        <v/>
      </c>
      <c r="P12" s="11" t="inlineStr">
        <is>
          <t>Monthly phone &amp; NBN plan</t>
        </is>
      </c>
    </row>
    <row r="13"/>
    <row r="14">
      <c r="A14" s="2" t="inlineStr">
        <is>
          <t>TOTALS</t>
        </is>
      </c>
      <c r="B14" s="13" t="n"/>
      <c r="C14" s="13" t="n"/>
      <c r="D14" s="13" t="n"/>
      <c r="E14" s="13" t="n"/>
      <c r="F14" s="13" t="n"/>
      <c r="G14" s="13" t="n"/>
      <c r="H14" s="13" t="n"/>
      <c r="I14" s="14">
        <f>SUM(I3:I12)</f>
        <v/>
      </c>
      <c r="J14" s="14">
        <f>SUM(J3:J12)</f>
        <v/>
      </c>
      <c r="K14" s="14">
        <f>SUM(K3:K12)</f>
        <v/>
      </c>
      <c r="L14" s="13" t="n"/>
      <c r="M14" s="13" t="n"/>
      <c r="N14" s="13" t="n"/>
      <c r="O14" s="13" t="n"/>
      <c r="P14" s="13" t="n"/>
    </row>
  </sheetData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20" customWidth="1" min="3" max="3"/>
    <col width="16" customWidth="1" min="4" max="4"/>
    <col width="20" customWidth="1" min="5" max="5"/>
    <col width="20" customWidth="1" min="6" max="6"/>
    <col width="22" customWidth="1" min="7" max="7"/>
    <col width="14" customWidth="1" min="8" max="8"/>
    <col width="14" customWidth="1" min="9" max="9"/>
    <col width="30" customWidth="1" min="10" max="10"/>
  </cols>
  <sheetData>
    <row r="1" ht="28" customHeight="1">
      <c r="A1" s="1" t="inlineStr">
        <is>
          <t>BAS Summary — Sole Trader GST &amp; PAYG Statement 2025–26</t>
        </is>
      </c>
    </row>
    <row r="2" ht="20" customHeight="1">
      <c r="A2" s="2" t="inlineStr">
        <is>
          <t>Financial Year</t>
        </is>
      </c>
      <c r="B2" s="2" t="inlineStr">
        <is>
          <t>Quarter</t>
        </is>
      </c>
      <c r="C2" s="2" t="inlineStr">
        <is>
          <t>GST Collected ($)</t>
        </is>
      </c>
      <c r="D2" s="2" t="inlineStr">
        <is>
          <t>GST Paid ($)</t>
        </is>
      </c>
      <c r="E2" s="2" t="inlineStr">
        <is>
          <t>Net GST Payable ($)</t>
        </is>
      </c>
      <c r="F2" s="2" t="inlineStr">
        <is>
          <t>PAYG Withholding ($)</t>
        </is>
      </c>
      <c r="G2" s="2" t="inlineStr">
        <is>
          <t>Total BAS Liability ($)</t>
        </is>
      </c>
      <c r="H2" s="2" t="inlineStr">
        <is>
          <t>BAS Status</t>
        </is>
      </c>
      <c r="I2" s="2" t="inlineStr">
        <is>
          <t>Due Date</t>
        </is>
      </c>
      <c r="J2" s="2" t="inlineStr">
        <is>
          <t>Notes</t>
        </is>
      </c>
    </row>
    <row r="3">
      <c r="A3" s="4" t="inlineStr">
        <is>
          <t>2025–26</t>
        </is>
      </c>
      <c r="B3" s="4" t="inlineStr">
        <is>
          <t>Q1</t>
        </is>
      </c>
      <c r="C3" s="7">
        <f>IFERROR(SUMIFS(Transactions!J:J,Transactions!B:B,B3,Transactions!C:C,"Income"),0)</f>
        <v/>
      </c>
      <c r="D3" s="7">
        <f>IFERROR(SUMIFS(Transactions!J:J,Transactions!B:B,B3,Transactions!C:C,"Expense"),0)</f>
        <v/>
      </c>
      <c r="E3" s="7">
        <f>C3-D3</f>
        <v/>
      </c>
      <c r="F3" s="6" t="n">
        <v>0</v>
      </c>
      <c r="G3" s="7">
        <f>E3+F3</f>
        <v/>
      </c>
      <c r="H3" s="4">
        <f>IF(G3&gt;0,"Payable",IF(G3&lt;0,"Refundable","Nil"))</f>
        <v/>
      </c>
      <c r="I3" s="4" t="inlineStr">
        <is>
          <t>28/10/2026</t>
        </is>
      </c>
      <c r="J3" s="5" t="inlineStr">
        <is>
          <t>Jul–Sep 2025</t>
        </is>
      </c>
    </row>
    <row r="4">
      <c r="A4" s="10" t="inlineStr">
        <is>
          <t>2025–26</t>
        </is>
      </c>
      <c r="B4" s="10" t="inlineStr">
        <is>
          <t>Q2</t>
        </is>
      </c>
      <c r="C4" s="12">
        <f>IFERROR(SUMIFS(Transactions!J:J,Transactions!B:B,B4,Transactions!C:C,"Income"),0)</f>
        <v/>
      </c>
      <c r="D4" s="12">
        <f>IFERROR(SUMIFS(Transactions!J:J,Transactions!B:B,B4,Transactions!C:C,"Expense"),0)</f>
        <v/>
      </c>
      <c r="E4" s="12">
        <f>C4-D4</f>
        <v/>
      </c>
      <c r="F4" s="6" t="n">
        <v>0</v>
      </c>
      <c r="G4" s="12">
        <f>E4+F4</f>
        <v/>
      </c>
      <c r="H4" s="10">
        <f>IF(G4&gt;0,"Payable",IF(G4&lt;0,"Refundable","Nil"))</f>
        <v/>
      </c>
      <c r="I4" s="10" t="inlineStr">
        <is>
          <t>28/02/2026</t>
        </is>
      </c>
      <c r="J4" s="11" t="inlineStr">
        <is>
          <t>Oct–Dec 2025</t>
        </is>
      </c>
    </row>
    <row r="5">
      <c r="A5" s="4" t="inlineStr">
        <is>
          <t>2025–26</t>
        </is>
      </c>
      <c r="B5" s="4" t="inlineStr">
        <is>
          <t>Q3</t>
        </is>
      </c>
      <c r="C5" s="7">
        <f>IFERROR(SUMIFS(Transactions!J:J,Transactions!B:B,B5,Transactions!C:C,"Income"),0)</f>
        <v/>
      </c>
      <c r="D5" s="7">
        <f>IFERROR(SUMIFS(Transactions!J:J,Transactions!B:B,B5,Transactions!C:C,"Expense"),0)</f>
        <v/>
      </c>
      <c r="E5" s="7">
        <f>C5-D5</f>
        <v/>
      </c>
      <c r="F5" s="6" t="n">
        <v>0</v>
      </c>
      <c r="G5" s="7">
        <f>E5+F5</f>
        <v/>
      </c>
      <c r="H5" s="4">
        <f>IF(G5&gt;0,"Payable",IF(G5&lt;0,"Refundable","Nil"))</f>
        <v/>
      </c>
      <c r="I5" s="4" t="inlineStr">
        <is>
          <t>28/04/2026</t>
        </is>
      </c>
      <c r="J5" s="5" t="inlineStr">
        <is>
          <t>Jan–Mar 2026</t>
        </is>
      </c>
    </row>
    <row r="6">
      <c r="A6" s="10" t="inlineStr">
        <is>
          <t>2025–26</t>
        </is>
      </c>
      <c r="B6" s="10" t="inlineStr">
        <is>
          <t>Q4</t>
        </is>
      </c>
      <c r="C6" s="12">
        <f>IFERROR(SUMIFS(Transactions!J:J,Transactions!B:B,B6,Transactions!C:C,"Income"),0)</f>
        <v/>
      </c>
      <c r="D6" s="12">
        <f>IFERROR(SUMIFS(Transactions!J:J,Transactions!B:B,B6,Transactions!C:C,"Expense"),0)</f>
        <v/>
      </c>
      <c r="E6" s="12">
        <f>C6-D6</f>
        <v/>
      </c>
      <c r="F6" s="6" t="n">
        <v>0</v>
      </c>
      <c r="G6" s="12">
        <f>E6+F6</f>
        <v/>
      </c>
      <c r="H6" s="10">
        <f>IF(G6&gt;0,"Payable",IF(G6&lt;0,"Refundable","Nil"))</f>
        <v/>
      </c>
      <c r="I6" s="10" t="inlineStr">
        <is>
          <t>28/07/2026</t>
        </is>
      </c>
      <c r="J6" s="11" t="inlineStr">
        <is>
          <t>Apr–Jun 2026</t>
        </is>
      </c>
    </row>
    <row r="7"/>
    <row r="8">
      <c r="A8" s="15" t="inlineStr">
        <is>
          <t>ANNUAL TOTAL</t>
        </is>
      </c>
      <c r="B8" s="16" t="n"/>
      <c r="C8" s="17">
        <f>SUM(C3:C6)</f>
        <v/>
      </c>
      <c r="D8" s="17">
        <f>SUM(D3:D6)</f>
        <v/>
      </c>
      <c r="E8" s="17">
        <f>SUM(E3:E6)</f>
        <v/>
      </c>
      <c r="F8" s="17">
        <f>SUM(F3:F6)</f>
        <v/>
      </c>
      <c r="G8" s="17">
        <f>SUM(G3:G6)</f>
        <v/>
      </c>
      <c r="H8" s="16" t="n"/>
      <c r="I8" s="16" t="n"/>
      <c r="J8" s="16" t="n"/>
    </row>
    <row r="9"/>
    <row r="10" ht="20" customHeight="1">
      <c r="A10" s="18" t="inlineStr">
        <is>
          <t>Additional Transaction Summary</t>
        </is>
      </c>
      <c r="B10" s="28" t="n"/>
      <c r="C10" s="29" t="n"/>
    </row>
    <row r="11">
      <c r="A11" s="19" t="inlineStr">
        <is>
          <t>Total Sales (GST Incl.)</t>
        </is>
      </c>
      <c r="B11" s="12">
        <f>IFERROR(SUMIF(Transactions!C:C,"Income",Transactions!I:I),0)</f>
        <v/>
      </c>
      <c r="C11" s="20" t="n"/>
    </row>
    <row r="12">
      <c r="A12" s="21" t="inlineStr">
        <is>
          <t>Total Expenses (GST Incl.)</t>
        </is>
      </c>
      <c r="B12" s="7">
        <f>IFERROR(SUMIF(Transactions!C:C,"Expense",Transactions!I:I),0)</f>
        <v/>
      </c>
      <c r="C12" s="22" t="n"/>
    </row>
    <row r="13">
      <c r="A13" s="19" t="inlineStr">
        <is>
          <t>Average Transaction Value</t>
        </is>
      </c>
      <c r="B13" s="12">
        <f>IFERROR(AVERAGE(Transactions!I3:Transactions!I12),0)</f>
        <v/>
      </c>
      <c r="C13" s="20" t="n"/>
    </row>
    <row r="14">
      <c r="A14" s="21" t="inlineStr">
        <is>
          <t>Count of GST-Taxable Transactions</t>
        </is>
      </c>
      <c r="B14" s="23">
        <f>IFERROR(COUNTIF(Transactions!L:L,"GST"),0)</f>
        <v/>
      </c>
      <c r="C14" s="22" t="n"/>
    </row>
    <row r="15">
      <c r="A15" s="19" t="inlineStr">
        <is>
          <t>% of Income that is GST-Applicable</t>
        </is>
      </c>
      <c r="B15" s="24">
        <f>IFERROR(COUNTIFS(Transactions!C:C,"Income",Transactions!L:L,"GST")/COUNTIF(Transactions!C:C,"Income"),0)</f>
        <v/>
      </c>
      <c r="C15" s="20" t="n"/>
    </row>
  </sheetData>
  <mergeCells count="2">
    <mergeCell ref="A1:J1"/>
    <mergeCell ref="A10:C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75" customWidth="1" min="2" max="2"/>
  </cols>
  <sheetData>
    <row r="1" ht="30" customHeight="1">
      <c r="A1" s="1" t="inlineStr">
        <is>
          <t>Sole Trader BAS Spreadsheet — User Guide</t>
        </is>
      </c>
    </row>
    <row r="2" ht="18" customHeight="1">
      <c r="A2" s="25" t="inlineStr">
        <is>
          <t>SHEET: TRANSACTIONS</t>
        </is>
      </c>
      <c r="B2" s="29" t="n"/>
    </row>
    <row r="3" ht="22" customHeight="1">
      <c r="A3" s="21" t="inlineStr">
        <is>
          <t>Purpose</t>
        </is>
      </c>
      <c r="B3" s="26" t="inlineStr">
        <is>
          <t>Record all income and expense transactions for your sole trader business. Enter one transaction per row.</t>
        </is>
      </c>
    </row>
    <row r="4" ht="22" customHeight="1">
      <c r="A4" s="19" t="inlineStr">
        <is>
          <t>Date</t>
        </is>
      </c>
      <c r="B4" s="27" t="inlineStr">
        <is>
          <t>Enter the transaction date in DD/MM/YYYY format (e.g. 10/01/2026).</t>
        </is>
      </c>
    </row>
    <row r="5" ht="22" customHeight="1">
      <c r="A5" s="21" t="inlineStr">
        <is>
          <t>FY Quarter</t>
        </is>
      </c>
      <c r="B5" s="26" t="inlineStr">
        <is>
          <t>Auto-calculated — shows Q1 to Q4 based on the transaction date.</t>
        </is>
      </c>
    </row>
    <row r="6" ht="22" customHeight="1">
      <c r="A6" s="19" t="inlineStr">
        <is>
          <t>Transaction Type</t>
        </is>
      </c>
      <c r="B6" s="27" t="inlineStr">
        <is>
          <t>Enter "Income" for sales/receipts or "Expense" for costs/purchases.</t>
        </is>
      </c>
    </row>
    <row r="7" ht="22" customHeight="1">
      <c r="A7" s="21" t="inlineStr">
        <is>
          <t>Category</t>
        </is>
      </c>
      <c r="B7" s="26" t="inlineStr">
        <is>
          <t>Describe the type: e.g. Consulting, Software, Travel, Equipment, Advertising.</t>
        </is>
      </c>
    </row>
    <row r="8" ht="22" customHeight="1">
      <c r="A8" s="19" t="inlineStr">
        <is>
          <t>Client / Supplier</t>
        </is>
      </c>
      <c r="B8" s="27" t="inlineStr">
        <is>
          <t>Enter the client name (for income) or supplier name (for expenses).</t>
        </is>
      </c>
    </row>
    <row r="9" ht="22" customHeight="1">
      <c r="A9" s="21" t="inlineStr">
        <is>
          <t>ABN / Receipt No.</t>
        </is>
      </c>
      <c r="B9" s="26" t="inlineStr">
        <is>
          <t>Record the supplier ABN (if known) or your receipt/invoice reference number.</t>
        </is>
      </c>
    </row>
    <row r="10" ht="22" customHeight="1">
      <c r="A10" s="19" t="inlineStr">
        <is>
          <t>GST Incl. Amount</t>
        </is>
      </c>
      <c r="B10" s="27" t="inlineStr">
        <is>
          <t>Enter the total amount including GST (yellow cells — edit these).</t>
        </is>
      </c>
    </row>
    <row r="11" ht="22" customHeight="1">
      <c r="A11" s="21" t="inlineStr">
        <is>
          <t>GST Amount</t>
        </is>
      </c>
      <c r="B11" s="26" t="inlineStr">
        <is>
          <t>Auto-calculated: if GST Rate is "GST", then GST = GST Incl. Amount ÷ 11.</t>
        </is>
      </c>
    </row>
    <row r="12" ht="22" customHeight="1">
      <c r="A12" s="19" t="inlineStr">
        <is>
          <t>GST Excl. Amount</t>
        </is>
      </c>
      <c r="B12" s="27" t="inlineStr">
        <is>
          <t>Auto-calculated: GST Incl. Amount minus GST Amount.</t>
        </is>
      </c>
    </row>
    <row r="13" ht="22" customHeight="1">
      <c r="A13" s="21" t="inlineStr">
        <is>
          <t>GST Rate</t>
        </is>
      </c>
      <c r="B13" s="26" t="inlineStr">
        <is>
          <t>Enter "GST" if the transaction includes 10% GST, or "No GST" if GST-free (yellow — edit).</t>
        </is>
      </c>
    </row>
    <row r="14" ht="22" customHeight="1">
      <c r="A14" s="19" t="inlineStr">
        <is>
          <t>BAS Code</t>
        </is>
      </c>
      <c r="B14" s="27" t="inlineStr">
        <is>
          <t>Auto-filled: "G1" for income, "G11" for expenses — matches ATO BAS labels.</t>
        </is>
      </c>
    </row>
    <row r="15" ht="22" customHeight="1">
      <c r="A15" s="21" t="inlineStr">
        <is>
          <t>Payment Method</t>
        </is>
      </c>
      <c r="B15" s="26" t="inlineStr">
        <is>
          <t>Enter how the transaction was paid: Bank Transfer, Credit Card, Cash, Direct Debit.</t>
        </is>
      </c>
    </row>
    <row r="16" ht="22" customHeight="1">
      <c r="A16" s="19" t="inlineStr">
        <is>
          <t>Status</t>
        </is>
      </c>
      <c r="B16" s="27" t="inlineStr">
        <is>
          <t>Auto-calculated based on Payment Method: shows "Paid" or "Outstanding".</t>
        </is>
      </c>
    </row>
    <row r="17" ht="18" customHeight="1">
      <c r="A17" s="25" t="inlineStr">
        <is>
          <t>SHEET: BAS SUMMARY</t>
        </is>
      </c>
      <c r="B17" s="29" t="n"/>
    </row>
    <row r="18" ht="22" customHeight="1">
      <c r="A18" s="19" t="inlineStr">
        <is>
          <t>Purpose</t>
        </is>
      </c>
      <c r="B18" s="27" t="inlineStr">
        <is>
          <t>View your quarterly BAS position. GST Collected and GST Paid are summarised from Transactions.</t>
        </is>
      </c>
    </row>
    <row r="19" ht="22" customHeight="1">
      <c r="A19" s="21" t="inlineStr">
        <is>
          <t>GST Collected</t>
        </is>
      </c>
      <c r="B19" s="26" t="inlineStr">
        <is>
          <t>Sum of GST on all income transactions for that quarter (from Transactions sheet).</t>
        </is>
      </c>
    </row>
    <row r="20" ht="22" customHeight="1">
      <c r="A20" s="19" t="inlineStr">
        <is>
          <t>GST Paid</t>
        </is>
      </c>
      <c r="B20" s="27" t="inlineStr">
        <is>
          <t>Sum of GST on all expense transactions for that quarter (from Transactions sheet).</t>
        </is>
      </c>
    </row>
    <row r="21" ht="22" customHeight="1">
      <c r="A21" s="21" t="inlineStr">
        <is>
          <t>Net GST Payable</t>
        </is>
      </c>
      <c r="B21" s="26" t="inlineStr">
        <is>
          <t>GST Collected minus GST Paid. Positive = amount owed to ATO. Negative = refund due.</t>
        </is>
      </c>
    </row>
    <row r="22" ht="22" customHeight="1">
      <c r="A22" s="19" t="inlineStr">
        <is>
          <t>PAYG Withholding</t>
        </is>
      </c>
      <c r="B22" s="27" t="inlineStr">
        <is>
          <t>If you withhold PAYG from employees or contractors, enter the amount here (yellow cells).</t>
        </is>
      </c>
    </row>
    <row r="23" ht="22" customHeight="1">
      <c r="A23" s="21" t="inlineStr">
        <is>
          <t>Total BAS Liability</t>
        </is>
      </c>
      <c r="B23" s="26" t="inlineStr">
        <is>
          <t>Net GST plus PAYG Withholding — this is your total BAS payment to the ATO.</t>
        </is>
      </c>
    </row>
    <row r="24" ht="22" customHeight="1">
      <c r="A24" s="19" t="inlineStr">
        <is>
          <t>BAS Status</t>
        </is>
      </c>
      <c r="B24" s="27" t="inlineStr">
        <is>
          <t>Auto-calculated: "Payable" (owe ATO), "Refundable" (ATO owes you), or "Nil".</t>
        </is>
      </c>
    </row>
    <row r="25" ht="22" customHeight="1">
      <c r="A25" s="21" t="inlineStr">
        <is>
          <t>Due Dates</t>
        </is>
      </c>
      <c r="B25" s="26" t="inlineStr">
        <is>
          <t>Q1 (Jul–Sep): 28 Oct | Q2 (Oct–Dec): 28 Feb | Q3 (Jan–Mar): 28 Apr | Q4 (Apr–Jun): 28 Jul</t>
        </is>
      </c>
    </row>
    <row r="26" ht="18" customHeight="1">
      <c r="A26" s="25" t="inlineStr">
        <is>
          <t>GST RULES REMINDER</t>
        </is>
      </c>
      <c r="B26" s="29" t="n"/>
    </row>
    <row r="27" ht="22" customHeight="1">
      <c r="A27" s="21" t="inlineStr">
        <is>
          <t>GST Rate</t>
        </is>
      </c>
      <c r="B27" s="26" t="inlineStr">
        <is>
          <t>GST is charged at 10% in Australia. On a GST-inclusive price, GST = Price ÷ 11.</t>
        </is>
      </c>
    </row>
    <row r="28" ht="22" customHeight="1">
      <c r="A28" s="19" t="inlineStr">
        <is>
          <t>GST Registration</t>
        </is>
      </c>
      <c r="B28" s="27" t="inlineStr">
        <is>
          <t>You must register for GST if your annual turnover is $75,000 or more (ATO requirement).</t>
        </is>
      </c>
    </row>
    <row r="29" ht="22" customHeight="1">
      <c r="A29" s="21" t="inlineStr">
        <is>
          <t>GST-Free Items</t>
        </is>
      </c>
      <c r="B29" s="26" t="inlineStr">
        <is>
          <t>Some items are GST-free (e.g. basic food, health, education). Use "No GST" in GST Rate column.</t>
        </is>
      </c>
    </row>
    <row r="30" ht="22" customHeight="1">
      <c r="A30" s="19" t="inlineStr">
        <is>
          <t>Tax Invoices</t>
        </is>
      </c>
      <c r="B30" s="27" t="inlineStr">
        <is>
          <t>You must hold a valid tax invoice for any GST credit claim over $82.50 (GST inclusive).</t>
        </is>
      </c>
    </row>
    <row r="31" ht="18" customHeight="1">
      <c r="A31" s="25" t="inlineStr">
        <is>
          <t>BAS REVIEW PROCESS</t>
        </is>
      </c>
      <c r="B31" s="29" t="n"/>
    </row>
    <row r="32" ht="22" customHeight="1">
      <c r="A32" s="19" t="inlineStr">
        <is>
          <t>Step 1</t>
        </is>
      </c>
      <c r="B32" s="27" t="inlineStr">
        <is>
          <t>Enter all transactions into the Transactions sheet throughout the quarter.</t>
        </is>
      </c>
    </row>
    <row r="33" ht="22" customHeight="1">
      <c r="A33" s="21" t="inlineStr">
        <is>
          <t>Step 2</t>
        </is>
      </c>
      <c r="B33" s="26" t="inlineStr">
        <is>
          <t>Review the BAS Summary sheet at the end of each quarter. Check GST Collected and GST Paid totals.</t>
        </is>
      </c>
    </row>
    <row r="34" ht="22" customHeight="1">
      <c r="A34" s="19" t="inlineStr">
        <is>
          <t>Step 3</t>
        </is>
      </c>
      <c r="B34" s="27" t="inlineStr">
        <is>
          <t>Enter any PAYG Withholding amounts in the BAS Summary yellow cells if applicable.</t>
        </is>
      </c>
    </row>
    <row r="35" ht="22" customHeight="1">
      <c r="A35" s="21" t="inlineStr">
        <is>
          <t>Step 4</t>
        </is>
      </c>
      <c r="B35" s="26" t="inlineStr">
        <is>
          <t>Lodge your BAS with the ATO via myGovID, your tax agent, or ATO Online Services.</t>
        </is>
      </c>
    </row>
    <row r="36" ht="22" customHeight="1">
      <c r="A36" s="19" t="inlineStr">
        <is>
          <t>Step 5</t>
        </is>
      </c>
      <c r="B36" s="27" t="inlineStr">
        <is>
          <t>Pay any amount owing by the due date to avoid ATO interest and penalty charges.</t>
        </is>
      </c>
    </row>
    <row r="37" ht="18" customHeight="1">
      <c r="A37" s="25" t="inlineStr">
        <is>
          <t>ATO RECORD KEEPING</t>
        </is>
      </c>
      <c r="B37" s="29" t="n"/>
    </row>
    <row r="38" ht="22" customHeight="1">
      <c r="A38" s="19" t="inlineStr">
        <is>
          <t>Retention Period</t>
        </is>
      </c>
      <c r="B38" s="27" t="inlineStr">
        <is>
          <t>Keep all records (invoices, receipts, bank statements) for a minimum of 5 years — ATO requirement.</t>
        </is>
      </c>
    </row>
    <row r="39" ht="22" customHeight="1">
      <c r="A39" s="21" t="inlineStr">
        <is>
          <t>ABN on Invoices</t>
        </is>
      </c>
      <c r="B39" s="26" t="inlineStr">
        <is>
          <t>Your ABN must appear on all tax invoices you issue to clients. Invoices over $1,000 require additional details.</t>
        </is>
      </c>
    </row>
    <row r="40" ht="22" customHeight="1">
      <c r="A40" s="19" t="inlineStr">
        <is>
          <t>Superannuation</t>
        </is>
      </c>
      <c r="B40" s="27" t="inlineStr">
        <is>
          <t>As a sole trader you are not required to pay yourself superannuation, but it is strongly recommended.</t>
        </is>
      </c>
    </row>
    <row r="41" ht="22" customHeight="1">
      <c r="A41" s="21" t="inlineStr">
        <is>
          <t>Disclaimer</t>
        </is>
      </c>
      <c r="B41" s="26" t="inlineStr">
        <is>
          <t>This spreadsheet is a guide only. Consult a registered tax agent or BAS agent for personalised advice.</t>
        </is>
      </c>
    </row>
  </sheetData>
  <mergeCells count="6">
    <mergeCell ref="A1:B1"/>
    <mergeCell ref="A2:B2"/>
    <mergeCell ref="A17:B17"/>
    <mergeCell ref="A26:B26"/>
    <mergeCell ref="A31:B31"/>
    <mergeCell ref="A37:B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2026-06-18T11:59:21Z</dcterms:created>
  <dcterms:modified xmlns:dcterms="http://purl.org/dc/terms/" xmlns:xsi="http://www.w3.org/2001/XMLSchema-instance" xsi:type="dcterms:W3CDTF">2026-06-18T11:59:21Z</dcterms:modified>
</cp:coreProperties>
</file>